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55" windowHeight="11955"/>
  </bookViews>
  <sheets>
    <sheet name="рф" sheetId="1" r:id="rId1"/>
    <sheet name="зо" sheetId="2" r:id="rId2"/>
    <sheet name="спо" sheetId="3" r:id="rId3"/>
    <sheet name="рся" sheetId="4" r:id="rId4"/>
  </sheets>
  <calcPr calcId="124519"/>
</workbook>
</file>

<file path=xl/calcChain.xml><?xml version="1.0" encoding="utf-8"?>
<calcChain xmlns="http://schemas.openxmlformats.org/spreadsheetml/2006/main">
  <c r="T5" i="4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4"/>
  <c r="P76"/>
  <c r="F121" i="1" l="1"/>
  <c r="G121"/>
  <c r="H121"/>
  <c r="I121"/>
  <c r="J121"/>
  <c r="K121"/>
  <c r="L121"/>
  <c r="O121"/>
  <c r="P121"/>
  <c r="Q121"/>
  <c r="R121"/>
  <c r="S121"/>
  <c r="T121"/>
  <c r="N76"/>
  <c r="N77"/>
  <c r="N78"/>
  <c r="N79"/>
  <c r="N80"/>
  <c r="N75"/>
  <c r="M81"/>
  <c r="M121" s="1"/>
  <c r="D76"/>
  <c r="D77"/>
  <c r="D78"/>
  <c r="D79"/>
  <c r="D80"/>
  <c r="C76"/>
  <c r="C77"/>
  <c r="C78"/>
  <c r="C79"/>
  <c r="C80"/>
  <c r="C75"/>
  <c r="D75"/>
  <c r="E75" s="1"/>
  <c r="C5" i="3"/>
  <c r="C6"/>
  <c r="C7"/>
  <c r="C8"/>
  <c r="C9"/>
  <c r="C10"/>
  <c r="C11"/>
  <c r="C4"/>
  <c r="E11"/>
  <c r="E5"/>
  <c r="E6"/>
  <c r="E7"/>
  <c r="E8"/>
  <c r="E9"/>
  <c r="E10"/>
  <c r="E4"/>
  <c r="K5"/>
  <c r="K6"/>
  <c r="K7"/>
  <c r="K8"/>
  <c r="K9"/>
  <c r="K10"/>
  <c r="K11"/>
  <c r="K4"/>
  <c r="H5"/>
  <c r="H6"/>
  <c r="H7"/>
  <c r="H8"/>
  <c r="H9"/>
  <c r="H10"/>
  <c r="H11"/>
  <c r="H4"/>
  <c r="D5"/>
  <c r="D6"/>
  <c r="D7"/>
  <c r="D8"/>
  <c r="D9"/>
  <c r="D10"/>
  <c r="D11"/>
  <c r="D4"/>
  <c r="J11"/>
  <c r="G11"/>
  <c r="C81" i="1" l="1"/>
  <c r="C121" s="1"/>
  <c r="E80"/>
  <c r="E78"/>
  <c r="E76"/>
  <c r="E79"/>
  <c r="E77"/>
  <c r="D81"/>
  <c r="N81"/>
  <c r="N121" s="1"/>
  <c r="T5" i="2"/>
  <c r="T6"/>
  <c r="T7"/>
  <c r="T8"/>
  <c r="T9"/>
  <c r="T10"/>
  <c r="T11"/>
  <c r="T4"/>
  <c r="Q5"/>
  <c r="Q6"/>
  <c r="Q7"/>
  <c r="Q8"/>
  <c r="Q9"/>
  <c r="Q10"/>
  <c r="Q11"/>
  <c r="Q4"/>
  <c r="N5"/>
  <c r="N6"/>
  <c r="N7"/>
  <c r="N8"/>
  <c r="N9"/>
  <c r="N10"/>
  <c r="N11"/>
  <c r="N4"/>
  <c r="K5"/>
  <c r="K6"/>
  <c r="K7"/>
  <c r="K8"/>
  <c r="K9"/>
  <c r="K10"/>
  <c r="K11"/>
  <c r="K4"/>
  <c r="H5"/>
  <c r="H6"/>
  <c r="H7"/>
  <c r="H8"/>
  <c r="H9"/>
  <c r="H10"/>
  <c r="H11"/>
  <c r="H4"/>
  <c r="E5"/>
  <c r="E7"/>
  <c r="D5"/>
  <c r="D6"/>
  <c r="E6" s="1"/>
  <c r="D7"/>
  <c r="D8"/>
  <c r="E8" s="1"/>
  <c r="D9"/>
  <c r="E9" s="1"/>
  <c r="D10"/>
  <c r="E10" s="1"/>
  <c r="D11"/>
  <c r="E11" s="1"/>
  <c r="D4"/>
  <c r="E4" s="1"/>
  <c r="D121" i="1" l="1"/>
  <c r="E81"/>
  <c r="E121" s="1"/>
</calcChain>
</file>

<file path=xl/sharedStrings.xml><?xml version="1.0" encoding="utf-8"?>
<sst xmlns="http://schemas.openxmlformats.org/spreadsheetml/2006/main" count="414" uniqueCount="193">
  <si>
    <t>АДФ</t>
  </si>
  <si>
    <t>ГИ</t>
  </si>
  <si>
    <t>ГРФ</t>
  </si>
  <si>
    <t>ИЕН</t>
  </si>
  <si>
    <t>ИЗФиР</t>
  </si>
  <si>
    <t>ИМИ</t>
  </si>
  <si>
    <t>ИП</t>
  </si>
  <si>
    <t>ИТИ</t>
  </si>
  <si>
    <t>ИФ</t>
  </si>
  <si>
    <t>ИФКиС</t>
  </si>
  <si>
    <t>ИЯиКН СВ РФ</t>
  </si>
  <si>
    <t>МИ</t>
  </si>
  <si>
    <t>ПИ</t>
  </si>
  <si>
    <t>ТИ</t>
  </si>
  <si>
    <t>ФЛФ</t>
  </si>
  <si>
    <t>ФТИ</t>
  </si>
  <si>
    <t>ФЭИ</t>
  </si>
  <si>
    <t>ЮФ</t>
  </si>
  <si>
    <t>Итого</t>
  </si>
  <si>
    <t xml:space="preserve">Код </t>
  </si>
  <si>
    <t>Специальность/Направление/УЧП</t>
  </si>
  <si>
    <t>Всего</t>
  </si>
  <si>
    <t>Контингент, обучающихся за счет федерального бюджета</t>
  </si>
  <si>
    <t>Контрольные цифры приема с 2011 по 2015гг.</t>
  </si>
  <si>
    <t>Количество вакантных бюджетных мест</t>
  </si>
  <si>
    <t>Контрольные цифры приема 2015г.</t>
  </si>
  <si>
    <t>Контрольные цифры приема 2014г.</t>
  </si>
  <si>
    <t>Контрольные цифры приема 2013г.</t>
  </si>
  <si>
    <t>Контрольные цифры приема 2012г.</t>
  </si>
  <si>
    <t>Контрольные цифры приема 2011г.</t>
  </si>
  <si>
    <t>Количество вакантных бюджетных мест в СВФУ (РФ) на 09.01.2017г. Очная форма обучения</t>
  </si>
  <si>
    <t xml:space="preserve"> Строительство</t>
  </si>
  <si>
    <t>Строительство, эксплуатация, восстановление и техническое прикрытие автомобильных дорог, мостов и тоннелей</t>
  </si>
  <si>
    <t>Наземные транспортно-технологические комплексы</t>
  </si>
  <si>
    <t>Эксплуатация транспортно-технологических машин и комплексов</t>
  </si>
  <si>
    <t xml:space="preserve">38.04.02 </t>
  </si>
  <si>
    <t>Менеджмент</t>
  </si>
  <si>
    <t xml:space="preserve">44.03.04 </t>
  </si>
  <si>
    <t>Профессиональное обучение (по отраслям)</t>
  </si>
  <si>
    <t>Техносферная безопасность</t>
  </si>
  <si>
    <t xml:space="preserve"> Горное дело</t>
  </si>
  <si>
    <t>Нефтегазовое дело</t>
  </si>
  <si>
    <t xml:space="preserve"> Прикладная геология</t>
  </si>
  <si>
    <t xml:space="preserve"> Технология геологической разведки</t>
  </si>
  <si>
    <t xml:space="preserve"> Фундаментальная и прикладная химия</t>
  </si>
  <si>
    <t>География</t>
  </si>
  <si>
    <t>Гидрометеорология</t>
  </si>
  <si>
    <t>Экология и природопользование</t>
  </si>
  <si>
    <t xml:space="preserve"> Биология</t>
  </si>
  <si>
    <t>Химическая технология</t>
  </si>
  <si>
    <t>44.03.01</t>
  </si>
  <si>
    <t xml:space="preserve"> Педагогическое образование</t>
  </si>
  <si>
    <t xml:space="preserve">44.03.05 </t>
  </si>
  <si>
    <t>Педагогическое образование (с двумя профилями подготовки)</t>
  </si>
  <si>
    <t xml:space="preserve">41.03.01 </t>
  </si>
  <si>
    <t>Зарубежное регионоведение</t>
  </si>
  <si>
    <t xml:space="preserve">41.04.01 </t>
  </si>
  <si>
    <t>45.03.01</t>
  </si>
  <si>
    <t xml:space="preserve"> Филология</t>
  </si>
  <si>
    <t xml:space="preserve">45.03.02 </t>
  </si>
  <si>
    <t>Лингвистика</t>
  </si>
  <si>
    <t>45.04.01</t>
  </si>
  <si>
    <t xml:space="preserve">45.04.02 </t>
  </si>
  <si>
    <t xml:space="preserve"> Математика</t>
  </si>
  <si>
    <t xml:space="preserve"> Прикладная математика и информатика</t>
  </si>
  <si>
    <t xml:space="preserve"> Математика </t>
  </si>
  <si>
    <t>Фундаментальная информатика и информационные технологии</t>
  </si>
  <si>
    <t>Фундаментальные информатика и информационные технологии</t>
  </si>
  <si>
    <t xml:space="preserve"> Информатика и вычислительная техника</t>
  </si>
  <si>
    <t>Прикладная информатика</t>
  </si>
  <si>
    <t xml:space="preserve">44.03.01 </t>
  </si>
  <si>
    <t>Педагогическое образование</t>
  </si>
  <si>
    <t xml:space="preserve">37.03.01 </t>
  </si>
  <si>
    <t>Психология</t>
  </si>
  <si>
    <t xml:space="preserve">37.05.01 </t>
  </si>
  <si>
    <t>Клиническая психология</t>
  </si>
  <si>
    <t>39.03.02</t>
  </si>
  <si>
    <t xml:space="preserve"> Социальная работа</t>
  </si>
  <si>
    <t xml:space="preserve">39.03.03 </t>
  </si>
  <si>
    <t>Организация работы с молодежью</t>
  </si>
  <si>
    <t xml:space="preserve">44.05.01 </t>
  </si>
  <si>
    <t>Педагогика и психология девиантного поведения</t>
  </si>
  <si>
    <t>Архитектура</t>
  </si>
  <si>
    <t>Землеустройство и кадастры</t>
  </si>
  <si>
    <t>35.03.02</t>
  </si>
  <si>
    <t xml:space="preserve"> Технология лесозаготовительных и деревоперерабатывающих производств</t>
  </si>
  <si>
    <t xml:space="preserve">46.03.01 </t>
  </si>
  <si>
    <t>История</t>
  </si>
  <si>
    <t xml:space="preserve">49.03.01 </t>
  </si>
  <si>
    <t>Физическая культура</t>
  </si>
  <si>
    <t xml:space="preserve">49.03.02 </t>
  </si>
  <si>
    <t>Физическая культура для лиц с отклонениями в состоянии здоровья (адаптивная физическая культура)</t>
  </si>
  <si>
    <t xml:space="preserve">49.04.03 </t>
  </si>
  <si>
    <t>Спорт</t>
  </si>
  <si>
    <t>43.03.01</t>
  </si>
  <si>
    <t xml:space="preserve"> Сервис</t>
  </si>
  <si>
    <t xml:space="preserve">43.03.02 </t>
  </si>
  <si>
    <t>Туризм</t>
  </si>
  <si>
    <t>44.03.05</t>
  </si>
  <si>
    <t>51.03.01</t>
  </si>
  <si>
    <t xml:space="preserve"> Культурология</t>
  </si>
  <si>
    <t xml:space="preserve">51.03.02 </t>
  </si>
  <si>
    <t>Народная художественная культура</t>
  </si>
  <si>
    <t>Лечебное дело</t>
  </si>
  <si>
    <t xml:space="preserve"> Педиатрия</t>
  </si>
  <si>
    <t>Стоматология</t>
  </si>
  <si>
    <t>32.05.01</t>
  </si>
  <si>
    <t xml:space="preserve"> Медико-профилактическое дело</t>
  </si>
  <si>
    <t xml:space="preserve">33.05.01 </t>
  </si>
  <si>
    <t>Фармация</t>
  </si>
  <si>
    <t xml:space="preserve">34.03.01 </t>
  </si>
  <si>
    <t>Сестринское дело</t>
  </si>
  <si>
    <t xml:space="preserve">44.03.02 </t>
  </si>
  <si>
    <t>Психолого-педагогическое образование</t>
  </si>
  <si>
    <t xml:space="preserve">44.03.03 </t>
  </si>
  <si>
    <t>Специальное (дефектологическое) образование</t>
  </si>
  <si>
    <t>Информатика и вычислительная техника</t>
  </si>
  <si>
    <t>Инфокоммуникационные технологии и системы связи</t>
  </si>
  <si>
    <t>Машиностроение</t>
  </si>
  <si>
    <t>42.03.01</t>
  </si>
  <si>
    <t xml:space="preserve"> Реклама и связи с общественностью</t>
  </si>
  <si>
    <t xml:space="preserve">42.03.02 </t>
  </si>
  <si>
    <t>Журналистика</t>
  </si>
  <si>
    <t xml:space="preserve">42.04.02 </t>
  </si>
  <si>
    <t>Физика</t>
  </si>
  <si>
    <t>Радиофизика</t>
  </si>
  <si>
    <t>Радиотехника</t>
  </si>
  <si>
    <t xml:space="preserve"> Теплоэнергетика и теплотехника</t>
  </si>
  <si>
    <t>Электроэнергетика и электротехника</t>
  </si>
  <si>
    <t>Ядерные физика и технологии</t>
  </si>
  <si>
    <t>Технология художественной обработки материалов</t>
  </si>
  <si>
    <t xml:space="preserve">38.03.01 </t>
  </si>
  <si>
    <t>Экономика</t>
  </si>
  <si>
    <t xml:space="preserve">38.03.02 </t>
  </si>
  <si>
    <t>38.03.03</t>
  </si>
  <si>
    <t xml:space="preserve"> Управление персоналом</t>
  </si>
  <si>
    <t xml:space="preserve">38.03.04 </t>
  </si>
  <si>
    <t>Государственное и муниципальное управление</t>
  </si>
  <si>
    <t>38.03.06</t>
  </si>
  <si>
    <t xml:space="preserve"> Торговое дело</t>
  </si>
  <si>
    <t xml:space="preserve">38.04.01 </t>
  </si>
  <si>
    <t xml:space="preserve">38.04.04 </t>
  </si>
  <si>
    <t xml:space="preserve">38.04.08 </t>
  </si>
  <si>
    <t>Финансы и кредит</t>
  </si>
  <si>
    <t xml:space="preserve">39.03.01 </t>
  </si>
  <si>
    <t>Социология</t>
  </si>
  <si>
    <t xml:space="preserve">40.03.01 </t>
  </si>
  <si>
    <t>Юриспруденция</t>
  </si>
  <si>
    <t>2 Курc</t>
  </si>
  <si>
    <t>3 Курc</t>
  </si>
  <si>
    <t>4 Курc</t>
  </si>
  <si>
    <t>5 Курc</t>
  </si>
  <si>
    <t>6 Курc</t>
  </si>
  <si>
    <t>Количество вакантных бюджетных мест в СВФУ (РФ) на 09.01.2017г. Заочная форма обучения</t>
  </si>
  <si>
    <t xml:space="preserve">43.03.01 </t>
  </si>
  <si>
    <t>Сервис</t>
  </si>
  <si>
    <t>43.03.02</t>
  </si>
  <si>
    <t xml:space="preserve"> Туризм</t>
  </si>
  <si>
    <t xml:space="preserve">45.03.01 </t>
  </si>
  <si>
    <t>Филология</t>
  </si>
  <si>
    <t>38.03.01</t>
  </si>
  <si>
    <t xml:space="preserve"> Экономика</t>
  </si>
  <si>
    <t>Количество вакантных бюджетных мест в СВФУ (СПО) на 09.01.2017г. Очная форма обучения</t>
  </si>
  <si>
    <t xml:space="preserve"> Строительство и эксплуатация зданий и сооружений</t>
  </si>
  <si>
    <t>Водоснабжение и водоотведение</t>
  </si>
  <si>
    <t>Компьютерные системы и комплексы</t>
  </si>
  <si>
    <t xml:space="preserve"> Программирование в компьютерных системах</t>
  </si>
  <si>
    <t>Информационная безопасность автоматизированных систем</t>
  </si>
  <si>
    <t xml:space="preserve"> Многоканальные телекоммуникационные системы</t>
  </si>
  <si>
    <t xml:space="preserve"> Сварочное производство</t>
  </si>
  <si>
    <t>Контрольные цифры приема с 2014 по 2015гг.</t>
  </si>
  <si>
    <t>Количество вакантных бюджетных мест в СВФУ (РС(Я)) на 09.01.2017г. Очная форма обучения</t>
  </si>
  <si>
    <t>Строительство</t>
  </si>
  <si>
    <t xml:space="preserve"> Наземные транспортно-технологические комплексы</t>
  </si>
  <si>
    <t>Биология</t>
  </si>
  <si>
    <t>37.05.01</t>
  </si>
  <si>
    <t xml:space="preserve"> Клиническая психология</t>
  </si>
  <si>
    <t xml:space="preserve"> Педагогическое образование (с двумя профилями подготовки)</t>
  </si>
  <si>
    <t>49.03.01</t>
  </si>
  <si>
    <t xml:space="preserve"> Физическая культура</t>
  </si>
  <si>
    <t xml:space="preserve">43.04.02 </t>
  </si>
  <si>
    <t>45.04.02</t>
  </si>
  <si>
    <t xml:space="preserve"> Лингвистика</t>
  </si>
  <si>
    <t>51.03.02</t>
  </si>
  <si>
    <t xml:space="preserve"> Народная художественная культура</t>
  </si>
  <si>
    <t>52.05.04</t>
  </si>
  <si>
    <t xml:space="preserve"> Литературное творчество</t>
  </si>
  <si>
    <t>44.04.01</t>
  </si>
  <si>
    <t>Теплоэнергетика и теплотехника</t>
  </si>
  <si>
    <t xml:space="preserve"> Электроэнергетика и электротехника</t>
  </si>
  <si>
    <t>40.03.01</t>
  </si>
  <si>
    <t xml:space="preserve"> Юриспруденция</t>
  </si>
  <si>
    <t xml:space="preserve">44.04.01 </t>
  </si>
</sst>
</file>

<file path=xl/styles.xml><?xml version="1.0" encoding="utf-8"?>
<styleSheet xmlns="http://schemas.openxmlformats.org/spreadsheetml/2006/main">
  <numFmts count="1">
    <numFmt numFmtId="164" formatCode="dd/mm/yy;@"/>
  </numFmts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A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left" vertical="center"/>
    </xf>
    <xf numFmtId="164" fontId="0" fillId="0" borderId="1" xfId="0" applyNumberFormat="1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1" fillId="4" borderId="1" xfId="0" applyFont="1" applyFill="1" applyBorder="1"/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 applyProtection="1">
      <alignment horizontal="left" vertical="center" wrapText="1"/>
      <protection locked="0"/>
    </xf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3" borderId="4" xfId="0" applyFont="1" applyFill="1" applyBorder="1" applyAlignment="1">
      <alignment horizontal="center" vertical="center" textRotation="90" wrapText="1"/>
    </xf>
    <xf numFmtId="0" fontId="2" fillId="4" borderId="4" xfId="0" applyFont="1" applyFill="1" applyBorder="1" applyAlignment="1">
      <alignment horizontal="center" vertical="center" textRotation="90" wrapText="1"/>
    </xf>
    <xf numFmtId="164" fontId="0" fillId="0" borderId="1" xfId="0" applyNumberFormat="1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left" vertical="center"/>
    </xf>
    <xf numFmtId="164" fontId="1" fillId="4" borderId="3" xfId="0" applyNumberFormat="1" applyFont="1" applyFill="1" applyBorder="1" applyAlignment="1">
      <alignment horizontal="left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0" fillId="8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64" fontId="11" fillId="2" borderId="4" xfId="0" applyNumberFormat="1" applyFont="1" applyFill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164" fontId="12" fillId="7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14" fillId="6" borderId="2" xfId="0" applyFont="1" applyFill="1" applyBorder="1" applyAlignment="1">
      <alignment horizontal="left" vertical="center"/>
    </xf>
    <xf numFmtId="0" fontId="14" fillId="6" borderId="3" xfId="0" applyFont="1" applyFill="1" applyBorder="1" applyAlignment="1">
      <alignment horizontal="left" vertical="center"/>
    </xf>
    <xf numFmtId="0" fontId="12" fillId="7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5" fillId="6" borderId="2" xfId="0" applyFont="1" applyFill="1" applyBorder="1" applyAlignment="1">
      <alignment horizontal="left" vertical="center"/>
    </xf>
    <xf numFmtId="0" fontId="15" fillId="6" borderId="3" xfId="0" applyFont="1" applyFill="1" applyBorder="1" applyAlignment="1">
      <alignment horizontal="left" vertical="center"/>
    </xf>
    <xf numFmtId="0" fontId="15" fillId="6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5"/>
  <sheetViews>
    <sheetView tabSelected="1" topLeftCell="A103" workbookViewId="0">
      <selection activeCell="P125" sqref="P125"/>
    </sheetView>
  </sheetViews>
  <sheetFormatPr defaultRowHeight="15"/>
  <cols>
    <col min="1" max="1" width="9.42578125" style="10" customWidth="1"/>
    <col min="2" max="2" width="50.7109375" style="9" customWidth="1"/>
    <col min="3" max="4" width="4.85546875" style="10" customWidth="1"/>
    <col min="5" max="5" width="4" style="10" customWidth="1"/>
    <col min="6" max="12" width="4.85546875" style="10" customWidth="1"/>
    <col min="13" max="13" width="4.7109375" style="10" customWidth="1"/>
    <col min="14" max="14" width="4.28515625" style="10" customWidth="1"/>
    <col min="15" max="16" width="4.85546875" style="10" customWidth="1"/>
    <col min="17" max="26" width="4" style="10" customWidth="1"/>
  </cols>
  <sheetData>
    <row r="1" spans="1:26" ht="15" customHeight="1">
      <c r="A1" s="71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0"/>
      <c r="V1" s="70"/>
      <c r="W1" s="70"/>
      <c r="X1" s="70"/>
      <c r="Y1" s="70"/>
      <c r="Z1" s="70"/>
    </row>
    <row r="2" spans="1:26">
      <c r="A2" s="47" t="s">
        <v>19</v>
      </c>
      <c r="B2" s="48" t="s">
        <v>20</v>
      </c>
      <c r="C2" s="46" t="s">
        <v>21</v>
      </c>
      <c r="D2" s="46"/>
      <c r="E2" s="46"/>
      <c r="F2" s="46" t="s">
        <v>21</v>
      </c>
      <c r="G2" s="46"/>
      <c r="H2" s="46"/>
      <c r="I2" s="46" t="s">
        <v>21</v>
      </c>
      <c r="J2" s="46"/>
      <c r="K2" s="46"/>
      <c r="L2" s="46" t="s">
        <v>21</v>
      </c>
      <c r="M2" s="46"/>
      <c r="N2" s="46"/>
      <c r="O2" s="46" t="s">
        <v>21</v>
      </c>
      <c r="P2" s="46"/>
      <c r="Q2" s="46"/>
      <c r="R2" s="46" t="s">
        <v>21</v>
      </c>
      <c r="S2" s="46"/>
      <c r="T2" s="46"/>
      <c r="U2"/>
      <c r="V2"/>
      <c r="W2"/>
      <c r="X2"/>
      <c r="Y2"/>
      <c r="Z2"/>
    </row>
    <row r="3" spans="1:26" ht="195.75" customHeight="1">
      <c r="A3" s="47"/>
      <c r="B3" s="48"/>
      <c r="C3" s="1" t="s">
        <v>22</v>
      </c>
      <c r="D3" s="2" t="s">
        <v>23</v>
      </c>
      <c r="E3" s="3" t="s">
        <v>24</v>
      </c>
      <c r="F3" s="1" t="s">
        <v>22</v>
      </c>
      <c r="G3" s="2" t="s">
        <v>25</v>
      </c>
      <c r="H3" s="3" t="s">
        <v>24</v>
      </c>
      <c r="I3" s="1" t="s">
        <v>22</v>
      </c>
      <c r="J3" s="2" t="s">
        <v>26</v>
      </c>
      <c r="K3" s="3" t="s">
        <v>24</v>
      </c>
      <c r="L3" s="1" t="s">
        <v>22</v>
      </c>
      <c r="M3" s="2" t="s">
        <v>27</v>
      </c>
      <c r="N3" s="3" t="s">
        <v>24</v>
      </c>
      <c r="O3" s="1" t="s">
        <v>22</v>
      </c>
      <c r="P3" s="2" t="s">
        <v>28</v>
      </c>
      <c r="Q3" s="3" t="s">
        <v>24</v>
      </c>
      <c r="R3" s="1" t="s">
        <v>22</v>
      </c>
      <c r="S3" s="2" t="s">
        <v>29</v>
      </c>
      <c r="T3" s="3" t="s">
        <v>24</v>
      </c>
      <c r="U3"/>
      <c r="V3"/>
      <c r="W3"/>
      <c r="X3"/>
      <c r="Y3"/>
      <c r="Z3"/>
    </row>
    <row r="4" spans="1:26" ht="15.75">
      <c r="A4" s="72">
        <v>36958</v>
      </c>
      <c r="B4" s="76" t="s">
        <v>31</v>
      </c>
      <c r="C4" s="4">
        <v>64</v>
      </c>
      <c r="D4" s="4">
        <v>82</v>
      </c>
      <c r="E4" s="11">
        <v>18</v>
      </c>
      <c r="F4" s="4">
        <v>14</v>
      </c>
      <c r="G4" s="4">
        <v>15</v>
      </c>
      <c r="H4" s="11">
        <v>1</v>
      </c>
      <c r="I4" s="4">
        <v>23</v>
      </c>
      <c r="J4" s="4">
        <v>40</v>
      </c>
      <c r="K4" s="11">
        <v>17</v>
      </c>
      <c r="L4" s="4">
        <v>27</v>
      </c>
      <c r="M4" s="6">
        <v>27</v>
      </c>
      <c r="N4" s="11">
        <v>0</v>
      </c>
      <c r="O4" s="4">
        <v>0</v>
      </c>
      <c r="P4" s="4">
        <v>0</v>
      </c>
      <c r="Q4" s="11">
        <v>0</v>
      </c>
      <c r="R4" s="4">
        <v>0</v>
      </c>
      <c r="S4" s="4"/>
      <c r="T4" s="11">
        <v>0</v>
      </c>
      <c r="U4"/>
      <c r="V4"/>
      <c r="W4"/>
      <c r="X4"/>
      <c r="Y4"/>
      <c r="Z4"/>
    </row>
    <row r="5" spans="1:26" ht="47.25">
      <c r="A5" s="72">
        <v>37384</v>
      </c>
      <c r="B5" s="76" t="s">
        <v>32</v>
      </c>
      <c r="C5" s="4">
        <v>19</v>
      </c>
      <c r="D5" s="4">
        <v>20</v>
      </c>
      <c r="E5" s="11">
        <v>1</v>
      </c>
      <c r="F5" s="4">
        <v>19</v>
      </c>
      <c r="G5" s="4">
        <v>20</v>
      </c>
      <c r="H5" s="11">
        <v>1</v>
      </c>
      <c r="I5" s="4">
        <v>0</v>
      </c>
      <c r="J5" s="4"/>
      <c r="K5" s="11">
        <v>0</v>
      </c>
      <c r="L5" s="4">
        <v>0</v>
      </c>
      <c r="M5" s="6">
        <v>0</v>
      </c>
      <c r="N5" s="11">
        <v>0</v>
      </c>
      <c r="O5" s="4">
        <v>0</v>
      </c>
      <c r="P5" s="4"/>
      <c r="Q5" s="11">
        <v>0</v>
      </c>
      <c r="R5" s="4">
        <v>0</v>
      </c>
      <c r="S5" s="4"/>
      <c r="T5" s="11">
        <v>0</v>
      </c>
      <c r="U5"/>
      <c r="V5"/>
      <c r="W5"/>
      <c r="X5"/>
      <c r="Y5"/>
      <c r="Z5"/>
    </row>
    <row r="6" spans="1:26" ht="31.5">
      <c r="A6" s="72">
        <v>37338</v>
      </c>
      <c r="B6" s="76" t="s">
        <v>33</v>
      </c>
      <c r="C6" s="4">
        <v>71</v>
      </c>
      <c r="D6" s="4">
        <v>86</v>
      </c>
      <c r="E6" s="11">
        <v>15</v>
      </c>
      <c r="F6" s="4">
        <v>32</v>
      </c>
      <c r="G6" s="4">
        <v>33</v>
      </c>
      <c r="H6" s="11">
        <v>1</v>
      </c>
      <c r="I6" s="4">
        <v>22</v>
      </c>
      <c r="J6" s="4">
        <v>35</v>
      </c>
      <c r="K6" s="11">
        <v>13</v>
      </c>
      <c r="L6" s="4">
        <v>17</v>
      </c>
      <c r="M6" s="6">
        <v>18</v>
      </c>
      <c r="N6" s="11">
        <v>1</v>
      </c>
      <c r="O6" s="4">
        <v>0</v>
      </c>
      <c r="P6" s="4">
        <v>0</v>
      </c>
      <c r="Q6" s="11">
        <v>0</v>
      </c>
      <c r="R6" s="4">
        <v>0</v>
      </c>
      <c r="S6" s="4"/>
      <c r="T6" s="11">
        <v>0</v>
      </c>
      <c r="U6"/>
      <c r="V6"/>
      <c r="W6"/>
      <c r="X6"/>
      <c r="Y6"/>
      <c r="Z6"/>
    </row>
    <row r="7" spans="1:26" ht="31.5">
      <c r="A7" s="72">
        <v>37703</v>
      </c>
      <c r="B7" s="77" t="s">
        <v>34</v>
      </c>
      <c r="C7" s="4">
        <v>145</v>
      </c>
      <c r="D7" s="4">
        <v>168</v>
      </c>
      <c r="E7" s="11">
        <v>23</v>
      </c>
      <c r="F7" s="4">
        <v>54</v>
      </c>
      <c r="G7" s="4">
        <v>60</v>
      </c>
      <c r="H7" s="11">
        <v>6</v>
      </c>
      <c r="I7" s="4">
        <v>53</v>
      </c>
      <c r="J7" s="4">
        <v>70</v>
      </c>
      <c r="K7" s="11">
        <v>17</v>
      </c>
      <c r="L7" s="4">
        <v>38</v>
      </c>
      <c r="M7" s="6">
        <v>38</v>
      </c>
      <c r="N7" s="11">
        <v>0</v>
      </c>
      <c r="O7" s="4">
        <v>0</v>
      </c>
      <c r="P7" s="4"/>
      <c r="Q7" s="11">
        <v>0</v>
      </c>
      <c r="R7" s="4">
        <v>0</v>
      </c>
      <c r="S7" s="4"/>
      <c r="T7" s="11">
        <v>0</v>
      </c>
      <c r="U7"/>
      <c r="V7"/>
      <c r="W7"/>
      <c r="X7"/>
      <c r="Y7"/>
      <c r="Z7"/>
    </row>
    <row r="8" spans="1:26" ht="15.75">
      <c r="A8" s="72" t="s">
        <v>35</v>
      </c>
      <c r="B8" s="76" t="s">
        <v>36</v>
      </c>
      <c r="C8" s="4">
        <v>4</v>
      </c>
      <c r="D8" s="4">
        <v>3</v>
      </c>
      <c r="E8" s="11">
        <v>-1</v>
      </c>
      <c r="F8" s="4">
        <v>4</v>
      </c>
      <c r="G8" s="4">
        <v>3</v>
      </c>
      <c r="H8" s="11">
        <v>-1</v>
      </c>
      <c r="I8" s="4">
        <v>0</v>
      </c>
      <c r="J8" s="4"/>
      <c r="K8" s="11">
        <v>0</v>
      </c>
      <c r="L8" s="4">
        <v>0</v>
      </c>
      <c r="M8" s="6">
        <v>0</v>
      </c>
      <c r="N8" s="11">
        <v>0</v>
      </c>
      <c r="O8" s="4">
        <v>0</v>
      </c>
      <c r="P8" s="4"/>
      <c r="Q8" s="11">
        <v>0</v>
      </c>
      <c r="R8" s="4">
        <v>0</v>
      </c>
      <c r="S8" s="4"/>
      <c r="T8" s="11">
        <v>0</v>
      </c>
      <c r="U8"/>
      <c r="V8"/>
      <c r="W8"/>
      <c r="X8"/>
      <c r="Y8"/>
      <c r="Z8"/>
    </row>
    <row r="9" spans="1:26" ht="15.75">
      <c r="A9" s="72" t="s">
        <v>37</v>
      </c>
      <c r="B9" s="76" t="s">
        <v>38</v>
      </c>
      <c r="C9" s="4">
        <v>60</v>
      </c>
      <c r="D9" s="4">
        <v>62</v>
      </c>
      <c r="E9" s="11">
        <v>2</v>
      </c>
      <c r="F9" s="4">
        <v>22</v>
      </c>
      <c r="G9" s="4">
        <v>20</v>
      </c>
      <c r="H9" s="11">
        <v>-2</v>
      </c>
      <c r="I9" s="4">
        <v>18</v>
      </c>
      <c r="J9" s="4">
        <v>23</v>
      </c>
      <c r="K9" s="11">
        <v>5</v>
      </c>
      <c r="L9" s="4">
        <v>20</v>
      </c>
      <c r="M9" s="6">
        <v>19</v>
      </c>
      <c r="N9" s="11">
        <v>-1</v>
      </c>
      <c r="O9" s="4">
        <v>0</v>
      </c>
      <c r="P9" s="4">
        <v>0</v>
      </c>
      <c r="Q9" s="11">
        <v>0</v>
      </c>
      <c r="R9" s="4">
        <v>0</v>
      </c>
      <c r="S9" s="4"/>
      <c r="T9" s="11">
        <v>0</v>
      </c>
      <c r="U9"/>
      <c r="V9"/>
      <c r="W9"/>
      <c r="X9"/>
      <c r="Y9"/>
      <c r="Z9"/>
    </row>
    <row r="10" spans="1:26" s="8" customFormat="1" ht="15.75">
      <c r="A10" s="78" t="s">
        <v>0</v>
      </c>
      <c r="B10" s="79"/>
      <c r="C10" s="5">
        <v>363</v>
      </c>
      <c r="D10" s="5">
        <v>421</v>
      </c>
      <c r="E10" s="12">
        <v>58</v>
      </c>
      <c r="F10" s="5">
        <v>145</v>
      </c>
      <c r="G10" s="5">
        <v>151</v>
      </c>
      <c r="H10" s="12">
        <v>6</v>
      </c>
      <c r="I10" s="5">
        <v>116</v>
      </c>
      <c r="J10" s="5">
        <v>168</v>
      </c>
      <c r="K10" s="12">
        <v>52</v>
      </c>
      <c r="L10" s="5">
        <v>102</v>
      </c>
      <c r="M10" s="5">
        <v>102</v>
      </c>
      <c r="N10" s="12">
        <v>0</v>
      </c>
      <c r="O10" s="5">
        <v>0</v>
      </c>
      <c r="P10" s="5">
        <v>0</v>
      </c>
      <c r="Q10" s="12">
        <v>0</v>
      </c>
      <c r="R10" s="5">
        <v>0</v>
      </c>
      <c r="S10" s="5">
        <v>0</v>
      </c>
      <c r="T10" s="12">
        <v>0</v>
      </c>
    </row>
    <row r="11" spans="1:26" ht="15.75">
      <c r="A11" s="72">
        <v>36970</v>
      </c>
      <c r="B11" s="73" t="s">
        <v>39</v>
      </c>
      <c r="C11" s="4">
        <v>170</v>
      </c>
      <c r="D11" s="4">
        <v>172</v>
      </c>
      <c r="E11" s="11">
        <v>2</v>
      </c>
      <c r="F11" s="4">
        <v>58</v>
      </c>
      <c r="G11" s="4">
        <v>60</v>
      </c>
      <c r="H11" s="11">
        <v>2</v>
      </c>
      <c r="I11" s="4">
        <v>60</v>
      </c>
      <c r="J11" s="4">
        <v>60</v>
      </c>
      <c r="K11" s="11">
        <v>0</v>
      </c>
      <c r="L11" s="4">
        <v>52</v>
      </c>
      <c r="M11" s="4">
        <v>52</v>
      </c>
      <c r="N11" s="11">
        <v>0</v>
      </c>
      <c r="O11" s="4">
        <v>0</v>
      </c>
      <c r="P11" s="4">
        <v>0</v>
      </c>
      <c r="Q11" s="11">
        <v>0</v>
      </c>
      <c r="R11" s="4">
        <v>0</v>
      </c>
      <c r="S11" s="4"/>
      <c r="T11" s="11">
        <v>0</v>
      </c>
      <c r="U11"/>
      <c r="V11"/>
      <c r="W11"/>
      <c r="X11"/>
      <c r="Y11"/>
      <c r="Z11"/>
    </row>
    <row r="12" spans="1:26" ht="15.75">
      <c r="A12" s="72">
        <v>38128</v>
      </c>
      <c r="B12" s="73" t="s">
        <v>40</v>
      </c>
      <c r="C12" s="4">
        <v>326</v>
      </c>
      <c r="D12" s="4">
        <v>364</v>
      </c>
      <c r="E12" s="11">
        <v>38</v>
      </c>
      <c r="F12" s="4">
        <v>71</v>
      </c>
      <c r="G12" s="4">
        <v>80</v>
      </c>
      <c r="H12" s="11">
        <v>9</v>
      </c>
      <c r="I12" s="4">
        <v>87</v>
      </c>
      <c r="J12" s="4">
        <v>96</v>
      </c>
      <c r="K12" s="11">
        <v>9</v>
      </c>
      <c r="L12" s="4">
        <v>64</v>
      </c>
      <c r="M12" s="6">
        <v>68</v>
      </c>
      <c r="N12" s="11">
        <v>4</v>
      </c>
      <c r="O12" s="4">
        <v>65</v>
      </c>
      <c r="P12" s="4">
        <v>80</v>
      </c>
      <c r="Q12" s="11">
        <v>15</v>
      </c>
      <c r="R12" s="4">
        <v>39</v>
      </c>
      <c r="S12" s="4">
        <v>40</v>
      </c>
      <c r="T12" s="11">
        <v>1</v>
      </c>
      <c r="U12"/>
      <c r="V12"/>
      <c r="W12"/>
      <c r="X12"/>
      <c r="Y12"/>
      <c r="Z12"/>
    </row>
    <row r="13" spans="1:26" s="8" customFormat="1" ht="15.75">
      <c r="A13" s="78" t="s">
        <v>1</v>
      </c>
      <c r="B13" s="79"/>
      <c r="C13" s="5">
        <v>496</v>
      </c>
      <c r="D13" s="5">
        <v>536</v>
      </c>
      <c r="E13" s="11">
        <v>40</v>
      </c>
      <c r="F13" s="5">
        <v>129</v>
      </c>
      <c r="G13" s="5">
        <v>140</v>
      </c>
      <c r="H13" s="12">
        <v>11</v>
      </c>
      <c r="I13" s="5">
        <v>147</v>
      </c>
      <c r="J13" s="5">
        <v>156</v>
      </c>
      <c r="K13" s="12">
        <v>9</v>
      </c>
      <c r="L13" s="5">
        <v>116</v>
      </c>
      <c r="M13" s="5">
        <v>120</v>
      </c>
      <c r="N13" s="12">
        <v>4</v>
      </c>
      <c r="O13" s="5">
        <v>65</v>
      </c>
      <c r="P13" s="5">
        <v>80</v>
      </c>
      <c r="Q13" s="12">
        <v>15</v>
      </c>
      <c r="R13" s="5">
        <v>39</v>
      </c>
      <c r="S13" s="5">
        <v>40</v>
      </c>
      <c r="T13" s="12">
        <v>1</v>
      </c>
    </row>
    <row r="14" spans="1:26" ht="15.75">
      <c r="A14" s="72">
        <v>36971</v>
      </c>
      <c r="B14" s="73" t="s">
        <v>41</v>
      </c>
      <c r="C14" s="4">
        <v>54</v>
      </c>
      <c r="D14" s="4">
        <v>54</v>
      </c>
      <c r="E14" s="11">
        <v>0</v>
      </c>
      <c r="F14" s="4">
        <v>19</v>
      </c>
      <c r="G14" s="4">
        <v>19</v>
      </c>
      <c r="H14" s="11">
        <v>0</v>
      </c>
      <c r="I14" s="4">
        <v>20</v>
      </c>
      <c r="J14" s="4">
        <v>20</v>
      </c>
      <c r="K14" s="11">
        <v>0</v>
      </c>
      <c r="L14" s="4">
        <v>15</v>
      </c>
      <c r="M14" s="4">
        <v>15</v>
      </c>
      <c r="N14" s="11">
        <v>0</v>
      </c>
      <c r="O14" s="4">
        <v>0</v>
      </c>
      <c r="P14" s="4">
        <v>0</v>
      </c>
      <c r="Q14" s="11">
        <v>0</v>
      </c>
      <c r="R14" s="4">
        <v>0</v>
      </c>
      <c r="S14" s="4"/>
      <c r="T14" s="11">
        <v>0</v>
      </c>
      <c r="U14"/>
      <c r="V14"/>
      <c r="W14"/>
      <c r="X14"/>
      <c r="Y14"/>
      <c r="Z14"/>
    </row>
    <row r="15" spans="1:26" ht="15.75">
      <c r="A15" s="72">
        <v>37397</v>
      </c>
      <c r="B15" s="73" t="s">
        <v>42</v>
      </c>
      <c r="C15" s="4">
        <v>156</v>
      </c>
      <c r="D15" s="4">
        <v>198</v>
      </c>
      <c r="E15" s="11">
        <v>42</v>
      </c>
      <c r="F15" s="4">
        <v>40</v>
      </c>
      <c r="G15" s="4">
        <v>50</v>
      </c>
      <c r="H15" s="11">
        <v>10</v>
      </c>
      <c r="I15" s="4">
        <v>38</v>
      </c>
      <c r="J15" s="4">
        <v>54</v>
      </c>
      <c r="K15" s="11">
        <v>16</v>
      </c>
      <c r="L15" s="4">
        <v>45</v>
      </c>
      <c r="M15" s="6">
        <v>44</v>
      </c>
      <c r="N15" s="11">
        <v>-1</v>
      </c>
      <c r="O15" s="4">
        <v>33</v>
      </c>
      <c r="P15" s="4">
        <v>50</v>
      </c>
      <c r="Q15" s="11">
        <v>17</v>
      </c>
      <c r="R15" s="4">
        <v>0</v>
      </c>
      <c r="S15" s="4">
        <v>0</v>
      </c>
      <c r="T15" s="11">
        <v>0</v>
      </c>
      <c r="U15"/>
      <c r="V15"/>
      <c r="W15"/>
      <c r="X15"/>
      <c r="Y15"/>
      <c r="Z15"/>
    </row>
    <row r="16" spans="1:26" ht="15.75">
      <c r="A16" s="72">
        <v>37762</v>
      </c>
      <c r="B16" s="73" t="s">
        <v>43</v>
      </c>
      <c r="C16" s="4">
        <v>134</v>
      </c>
      <c r="D16" s="4">
        <v>174</v>
      </c>
      <c r="E16" s="11">
        <v>40</v>
      </c>
      <c r="F16" s="4">
        <v>37</v>
      </c>
      <c r="G16" s="4">
        <v>48</v>
      </c>
      <c r="H16" s="11">
        <v>11</v>
      </c>
      <c r="I16" s="4">
        <v>36</v>
      </c>
      <c r="J16" s="4">
        <v>39</v>
      </c>
      <c r="K16" s="11">
        <v>3</v>
      </c>
      <c r="L16" s="4">
        <v>37</v>
      </c>
      <c r="M16" s="4">
        <v>37</v>
      </c>
      <c r="N16" s="11">
        <v>0</v>
      </c>
      <c r="O16" s="4">
        <v>24</v>
      </c>
      <c r="P16" s="4">
        <v>50</v>
      </c>
      <c r="Q16" s="11">
        <v>26</v>
      </c>
      <c r="R16" s="4">
        <v>0</v>
      </c>
      <c r="S16" s="4">
        <v>0</v>
      </c>
      <c r="T16" s="11">
        <v>0</v>
      </c>
      <c r="U16"/>
      <c r="V16"/>
      <c r="W16"/>
      <c r="X16"/>
      <c r="Y16"/>
      <c r="Z16"/>
    </row>
    <row r="17" spans="1:26" s="8" customFormat="1" ht="15.75">
      <c r="A17" s="78" t="s">
        <v>2</v>
      </c>
      <c r="B17" s="79"/>
      <c r="C17" s="5">
        <v>344</v>
      </c>
      <c r="D17" s="5">
        <v>426</v>
      </c>
      <c r="E17" s="11">
        <v>82</v>
      </c>
      <c r="F17" s="5">
        <v>96</v>
      </c>
      <c r="G17" s="5">
        <v>117</v>
      </c>
      <c r="H17" s="12">
        <v>21</v>
      </c>
      <c r="I17" s="5">
        <v>94</v>
      </c>
      <c r="J17" s="5">
        <v>113</v>
      </c>
      <c r="K17" s="12">
        <v>19</v>
      </c>
      <c r="L17" s="5">
        <v>97</v>
      </c>
      <c r="M17" s="5">
        <v>96</v>
      </c>
      <c r="N17" s="12">
        <v>-1</v>
      </c>
      <c r="O17" s="5">
        <v>57</v>
      </c>
      <c r="P17" s="5">
        <v>100</v>
      </c>
      <c r="Q17" s="12">
        <v>43</v>
      </c>
      <c r="R17" s="5">
        <v>0</v>
      </c>
      <c r="S17" s="5">
        <v>0</v>
      </c>
      <c r="T17" s="12">
        <v>0</v>
      </c>
    </row>
    <row r="18" spans="1:26" ht="15.75">
      <c r="A18" s="72">
        <v>37015</v>
      </c>
      <c r="B18" s="73" t="s">
        <v>44</v>
      </c>
      <c r="C18" s="4">
        <v>63</v>
      </c>
      <c r="D18" s="4">
        <v>90</v>
      </c>
      <c r="E18" s="11">
        <v>27</v>
      </c>
      <c r="F18" s="4">
        <v>15</v>
      </c>
      <c r="G18" s="4">
        <v>20</v>
      </c>
      <c r="H18" s="11">
        <v>5</v>
      </c>
      <c r="I18" s="4">
        <v>14</v>
      </c>
      <c r="J18" s="4">
        <v>20</v>
      </c>
      <c r="K18" s="11">
        <v>6</v>
      </c>
      <c r="L18" s="4">
        <v>14</v>
      </c>
      <c r="M18" s="4">
        <v>25</v>
      </c>
      <c r="N18" s="11">
        <v>11</v>
      </c>
      <c r="O18" s="4">
        <v>20</v>
      </c>
      <c r="P18" s="4">
        <v>25</v>
      </c>
      <c r="Q18" s="11">
        <v>5</v>
      </c>
      <c r="R18" s="4">
        <v>0</v>
      </c>
      <c r="S18" s="4">
        <v>0</v>
      </c>
      <c r="T18" s="11">
        <v>0</v>
      </c>
      <c r="U18"/>
      <c r="V18"/>
      <c r="W18"/>
      <c r="X18"/>
      <c r="Y18"/>
      <c r="Z18"/>
    </row>
    <row r="19" spans="1:26" ht="15.75">
      <c r="A19" s="72">
        <v>37320</v>
      </c>
      <c r="B19" s="73" t="s">
        <v>45</v>
      </c>
      <c r="C19" s="4">
        <v>54</v>
      </c>
      <c r="D19" s="4">
        <v>60</v>
      </c>
      <c r="E19" s="11">
        <v>6</v>
      </c>
      <c r="F19" s="4">
        <v>15</v>
      </c>
      <c r="G19" s="4">
        <v>20</v>
      </c>
      <c r="H19" s="11">
        <v>5</v>
      </c>
      <c r="I19" s="4">
        <v>22</v>
      </c>
      <c r="J19" s="4">
        <v>20</v>
      </c>
      <c r="K19" s="11">
        <v>-2</v>
      </c>
      <c r="L19" s="4">
        <v>17</v>
      </c>
      <c r="M19" s="6">
        <v>20</v>
      </c>
      <c r="N19" s="11">
        <v>3</v>
      </c>
      <c r="O19" s="4">
        <v>0</v>
      </c>
      <c r="P19" s="4">
        <v>0</v>
      </c>
      <c r="Q19" s="11">
        <v>0</v>
      </c>
      <c r="R19" s="4">
        <v>0</v>
      </c>
      <c r="S19" s="4"/>
      <c r="T19" s="11">
        <v>0</v>
      </c>
      <c r="U19"/>
      <c r="V19"/>
      <c r="W19"/>
      <c r="X19"/>
      <c r="Y19"/>
      <c r="Z19"/>
    </row>
    <row r="20" spans="1:26" ht="15.75">
      <c r="A20" s="72">
        <v>38051</v>
      </c>
      <c r="B20" s="73" t="s">
        <v>46</v>
      </c>
      <c r="C20" s="4">
        <v>8</v>
      </c>
      <c r="D20" s="4">
        <v>10</v>
      </c>
      <c r="E20" s="11">
        <v>2</v>
      </c>
      <c r="F20" s="4">
        <v>8</v>
      </c>
      <c r="G20" s="4">
        <v>10</v>
      </c>
      <c r="H20" s="11">
        <v>2</v>
      </c>
      <c r="I20" s="4">
        <v>0</v>
      </c>
      <c r="J20" s="4"/>
      <c r="K20" s="11">
        <v>0</v>
      </c>
      <c r="L20" s="4">
        <v>0</v>
      </c>
      <c r="M20" s="4">
        <v>0</v>
      </c>
      <c r="N20" s="11">
        <v>0</v>
      </c>
      <c r="O20" s="4">
        <v>0</v>
      </c>
      <c r="P20" s="4"/>
      <c r="Q20" s="11">
        <v>0</v>
      </c>
      <c r="R20" s="4">
        <v>0</v>
      </c>
      <c r="S20" s="4"/>
      <c r="T20" s="11">
        <v>0</v>
      </c>
      <c r="U20"/>
      <c r="V20"/>
      <c r="W20"/>
      <c r="X20"/>
      <c r="Y20"/>
      <c r="Z20"/>
    </row>
    <row r="21" spans="1:26" ht="15.75">
      <c r="A21" s="72">
        <v>38781</v>
      </c>
      <c r="B21" s="73" t="s">
        <v>47</v>
      </c>
      <c r="C21" s="4">
        <v>52</v>
      </c>
      <c r="D21" s="4">
        <v>60</v>
      </c>
      <c r="E21" s="11">
        <v>8</v>
      </c>
      <c r="F21" s="4">
        <v>18</v>
      </c>
      <c r="G21" s="4">
        <v>20</v>
      </c>
      <c r="H21" s="11">
        <v>2</v>
      </c>
      <c r="I21" s="4">
        <v>18</v>
      </c>
      <c r="J21" s="4">
        <v>20</v>
      </c>
      <c r="K21" s="11">
        <v>2</v>
      </c>
      <c r="L21" s="4">
        <v>16</v>
      </c>
      <c r="M21" s="4">
        <v>20</v>
      </c>
      <c r="N21" s="11">
        <v>4</v>
      </c>
      <c r="O21" s="4">
        <v>0</v>
      </c>
      <c r="P21" s="4">
        <v>0</v>
      </c>
      <c r="Q21" s="11">
        <v>0</v>
      </c>
      <c r="R21" s="4">
        <v>0</v>
      </c>
      <c r="S21" s="4"/>
      <c r="T21" s="11">
        <v>0</v>
      </c>
      <c r="U21"/>
      <c r="V21"/>
      <c r="W21"/>
      <c r="X21"/>
      <c r="Y21"/>
      <c r="Z21"/>
    </row>
    <row r="22" spans="1:26" ht="15.75">
      <c r="A22" s="72">
        <v>36956</v>
      </c>
      <c r="B22" s="73" t="s">
        <v>48</v>
      </c>
      <c r="C22" s="4">
        <v>69</v>
      </c>
      <c r="D22" s="4">
        <v>90</v>
      </c>
      <c r="E22" s="11">
        <v>21</v>
      </c>
      <c r="F22" s="4">
        <v>24</v>
      </c>
      <c r="G22" s="4">
        <v>30</v>
      </c>
      <c r="H22" s="11">
        <v>6</v>
      </c>
      <c r="I22" s="4">
        <v>19</v>
      </c>
      <c r="J22" s="4">
        <v>30</v>
      </c>
      <c r="K22" s="11">
        <v>11</v>
      </c>
      <c r="L22" s="4">
        <v>26</v>
      </c>
      <c r="M22" s="6">
        <v>30</v>
      </c>
      <c r="N22" s="11">
        <v>4</v>
      </c>
      <c r="O22" s="4">
        <v>0</v>
      </c>
      <c r="P22" s="4">
        <v>0</v>
      </c>
      <c r="Q22" s="11">
        <v>0</v>
      </c>
      <c r="R22" s="4">
        <v>0</v>
      </c>
      <c r="S22" s="4"/>
      <c r="T22" s="11">
        <v>0</v>
      </c>
      <c r="U22"/>
      <c r="V22"/>
      <c r="W22"/>
      <c r="X22"/>
      <c r="Y22"/>
      <c r="Z22"/>
    </row>
    <row r="23" spans="1:26" ht="15.75">
      <c r="A23" s="72">
        <v>36968</v>
      </c>
      <c r="B23" s="73" t="s">
        <v>49</v>
      </c>
      <c r="C23" s="4">
        <v>42</v>
      </c>
      <c r="D23" s="4">
        <v>65</v>
      </c>
      <c r="E23" s="11">
        <v>23</v>
      </c>
      <c r="F23" s="4">
        <v>12</v>
      </c>
      <c r="G23" s="4">
        <v>20</v>
      </c>
      <c r="H23" s="11">
        <v>8</v>
      </c>
      <c r="I23" s="4">
        <v>16</v>
      </c>
      <c r="J23" s="4">
        <v>20</v>
      </c>
      <c r="K23" s="11">
        <v>4</v>
      </c>
      <c r="L23" s="4">
        <v>14</v>
      </c>
      <c r="M23" s="6">
        <v>25</v>
      </c>
      <c r="N23" s="11">
        <v>11</v>
      </c>
      <c r="O23" s="4">
        <v>0</v>
      </c>
      <c r="P23" s="4">
        <v>0</v>
      </c>
      <c r="Q23" s="11">
        <v>0</v>
      </c>
      <c r="R23" s="4">
        <v>0</v>
      </c>
      <c r="S23" s="4"/>
      <c r="T23" s="11">
        <v>0</v>
      </c>
      <c r="U23"/>
      <c r="V23"/>
      <c r="W23"/>
      <c r="X23"/>
      <c r="Y23"/>
      <c r="Z23"/>
    </row>
    <row r="24" spans="1:26" ht="15.75">
      <c r="A24" s="72" t="s">
        <v>50</v>
      </c>
      <c r="B24" s="73" t="s">
        <v>51</v>
      </c>
      <c r="C24" s="4">
        <v>21</v>
      </c>
      <c r="D24" s="4">
        <v>29</v>
      </c>
      <c r="E24" s="11">
        <v>8</v>
      </c>
      <c r="F24" s="4">
        <v>10</v>
      </c>
      <c r="G24" s="4">
        <v>12</v>
      </c>
      <c r="H24" s="11">
        <v>2</v>
      </c>
      <c r="I24" s="4">
        <v>5</v>
      </c>
      <c r="J24" s="4">
        <v>5</v>
      </c>
      <c r="K24" s="11">
        <v>0</v>
      </c>
      <c r="L24" s="4">
        <v>6</v>
      </c>
      <c r="M24" s="6">
        <v>12</v>
      </c>
      <c r="N24" s="11">
        <v>6</v>
      </c>
      <c r="O24" s="4">
        <v>0</v>
      </c>
      <c r="P24" s="4"/>
      <c r="Q24" s="11">
        <v>0</v>
      </c>
      <c r="R24" s="4">
        <v>0</v>
      </c>
      <c r="S24" s="4"/>
      <c r="T24" s="11">
        <v>0</v>
      </c>
      <c r="U24"/>
      <c r="V24"/>
      <c r="W24"/>
      <c r="X24"/>
      <c r="Y24"/>
      <c r="Z24"/>
    </row>
    <row r="25" spans="1:26" ht="31.5">
      <c r="A25" s="72" t="s">
        <v>52</v>
      </c>
      <c r="B25" s="73" t="s">
        <v>53</v>
      </c>
      <c r="C25" s="4">
        <v>123</v>
      </c>
      <c r="D25" s="4">
        <v>131</v>
      </c>
      <c r="E25" s="11">
        <v>8</v>
      </c>
      <c r="F25" s="4">
        <v>22</v>
      </c>
      <c r="G25" s="4">
        <v>21</v>
      </c>
      <c r="H25" s="11">
        <v>-1</v>
      </c>
      <c r="I25" s="4">
        <v>40</v>
      </c>
      <c r="J25" s="4">
        <v>39</v>
      </c>
      <c r="K25" s="11">
        <v>-1</v>
      </c>
      <c r="L25" s="4">
        <v>30</v>
      </c>
      <c r="M25" s="6">
        <v>31</v>
      </c>
      <c r="N25" s="11">
        <v>1</v>
      </c>
      <c r="O25" s="4">
        <v>31</v>
      </c>
      <c r="P25" s="4">
        <v>40</v>
      </c>
      <c r="Q25" s="11">
        <v>9</v>
      </c>
      <c r="R25" s="4">
        <v>0</v>
      </c>
      <c r="S25" s="4">
        <v>0</v>
      </c>
      <c r="T25" s="11">
        <v>0</v>
      </c>
      <c r="U25"/>
      <c r="V25"/>
      <c r="W25"/>
      <c r="X25"/>
      <c r="Y25"/>
      <c r="Z25"/>
    </row>
    <row r="26" spans="1:26" s="8" customFormat="1" ht="15.75">
      <c r="A26" s="78" t="s">
        <v>3</v>
      </c>
      <c r="B26" s="79"/>
      <c r="C26" s="5">
        <v>432</v>
      </c>
      <c r="D26" s="5">
        <v>535</v>
      </c>
      <c r="E26" s="12">
        <v>103</v>
      </c>
      <c r="F26" s="5">
        <v>124</v>
      </c>
      <c r="G26" s="5">
        <v>153</v>
      </c>
      <c r="H26" s="12">
        <v>29</v>
      </c>
      <c r="I26" s="5">
        <v>134</v>
      </c>
      <c r="J26" s="5">
        <v>154</v>
      </c>
      <c r="K26" s="12">
        <v>20</v>
      </c>
      <c r="L26" s="5">
        <v>123</v>
      </c>
      <c r="M26" s="5">
        <v>163</v>
      </c>
      <c r="N26" s="12">
        <v>40</v>
      </c>
      <c r="O26" s="5">
        <v>51</v>
      </c>
      <c r="P26" s="5">
        <v>65</v>
      </c>
      <c r="Q26" s="12">
        <v>14</v>
      </c>
      <c r="R26" s="5">
        <v>0</v>
      </c>
      <c r="S26" s="5">
        <v>0</v>
      </c>
      <c r="T26" s="12">
        <v>0</v>
      </c>
    </row>
    <row r="27" spans="1:26" ht="15.75">
      <c r="A27" s="72" t="s">
        <v>54</v>
      </c>
      <c r="B27" s="73" t="s">
        <v>55</v>
      </c>
      <c r="C27" s="4">
        <v>28</v>
      </c>
      <c r="D27" s="4">
        <v>29</v>
      </c>
      <c r="E27" s="11">
        <v>1</v>
      </c>
      <c r="F27" s="4">
        <v>10</v>
      </c>
      <c r="G27" s="4">
        <v>10</v>
      </c>
      <c r="H27" s="11">
        <v>0</v>
      </c>
      <c r="I27" s="4">
        <v>9</v>
      </c>
      <c r="J27" s="4">
        <v>10</v>
      </c>
      <c r="K27" s="11">
        <v>1</v>
      </c>
      <c r="L27" s="4">
        <v>9</v>
      </c>
      <c r="M27" s="4">
        <v>9</v>
      </c>
      <c r="N27" s="11">
        <v>0</v>
      </c>
      <c r="O27" s="4">
        <v>0</v>
      </c>
      <c r="P27" s="4">
        <v>0</v>
      </c>
      <c r="Q27" s="11">
        <v>0</v>
      </c>
      <c r="R27" s="4">
        <v>0</v>
      </c>
      <c r="S27" s="4"/>
      <c r="T27" s="11">
        <v>0</v>
      </c>
      <c r="U27"/>
      <c r="V27"/>
      <c r="W27"/>
      <c r="X27"/>
      <c r="Y27"/>
      <c r="Z27"/>
    </row>
    <row r="28" spans="1:26" ht="15.75">
      <c r="A28" s="72" t="s">
        <v>56</v>
      </c>
      <c r="B28" s="73" t="s">
        <v>55</v>
      </c>
      <c r="C28" s="4">
        <v>14</v>
      </c>
      <c r="D28" s="4">
        <v>19</v>
      </c>
      <c r="E28" s="11">
        <v>5</v>
      </c>
      <c r="F28" s="4">
        <v>14</v>
      </c>
      <c r="G28" s="4">
        <v>19</v>
      </c>
      <c r="H28" s="11">
        <v>5</v>
      </c>
      <c r="I28" s="4">
        <v>0</v>
      </c>
      <c r="J28" s="4">
        <v>0</v>
      </c>
      <c r="K28" s="11">
        <v>0</v>
      </c>
      <c r="L28" s="4">
        <v>0</v>
      </c>
      <c r="M28" s="4">
        <v>0</v>
      </c>
      <c r="N28" s="11">
        <v>0</v>
      </c>
      <c r="O28" s="4">
        <v>0</v>
      </c>
      <c r="P28" s="4"/>
      <c r="Q28" s="11">
        <v>0</v>
      </c>
      <c r="R28" s="4">
        <v>0</v>
      </c>
      <c r="S28" s="4"/>
      <c r="T28" s="11">
        <v>0</v>
      </c>
      <c r="U28"/>
      <c r="V28"/>
      <c r="W28"/>
      <c r="X28"/>
      <c r="Y28"/>
      <c r="Z28"/>
    </row>
    <row r="29" spans="1:26" ht="15.75">
      <c r="A29" s="72" t="s">
        <v>57</v>
      </c>
      <c r="B29" s="73" t="s">
        <v>58</v>
      </c>
      <c r="C29" s="4">
        <v>152</v>
      </c>
      <c r="D29" s="4">
        <v>150</v>
      </c>
      <c r="E29" s="11">
        <v>-2</v>
      </c>
      <c r="F29" s="4">
        <v>46</v>
      </c>
      <c r="G29" s="4">
        <v>46</v>
      </c>
      <c r="H29" s="11">
        <v>0</v>
      </c>
      <c r="I29" s="4">
        <v>45</v>
      </c>
      <c r="J29" s="4">
        <v>49</v>
      </c>
      <c r="K29" s="11">
        <v>4</v>
      </c>
      <c r="L29" s="4">
        <v>61</v>
      </c>
      <c r="M29" s="4">
        <v>55</v>
      </c>
      <c r="N29" s="11">
        <v>-6</v>
      </c>
      <c r="O29" s="4">
        <v>0</v>
      </c>
      <c r="P29" s="4">
        <v>0</v>
      </c>
      <c r="Q29" s="11">
        <v>0</v>
      </c>
      <c r="R29" s="4">
        <v>0</v>
      </c>
      <c r="S29" s="4"/>
      <c r="T29" s="11">
        <v>0</v>
      </c>
      <c r="U29"/>
      <c r="V29"/>
      <c r="W29"/>
      <c r="X29"/>
      <c r="Y29"/>
      <c r="Z29"/>
    </row>
    <row r="30" spans="1:26" ht="15.75">
      <c r="A30" s="72" t="s">
        <v>59</v>
      </c>
      <c r="B30" s="73" t="s">
        <v>60</v>
      </c>
      <c r="C30" s="4">
        <v>46</v>
      </c>
      <c r="D30" s="4">
        <v>48</v>
      </c>
      <c r="E30" s="11">
        <v>2</v>
      </c>
      <c r="F30" s="4">
        <v>25</v>
      </c>
      <c r="G30" s="4">
        <v>16</v>
      </c>
      <c r="H30" s="11">
        <v>-9</v>
      </c>
      <c r="I30" s="4">
        <v>6</v>
      </c>
      <c r="J30" s="4">
        <v>17</v>
      </c>
      <c r="K30" s="11">
        <v>11</v>
      </c>
      <c r="L30" s="4">
        <v>15</v>
      </c>
      <c r="M30" s="4">
        <v>15</v>
      </c>
      <c r="N30" s="11">
        <v>0</v>
      </c>
      <c r="O30" s="4">
        <v>0</v>
      </c>
      <c r="P30" s="4">
        <v>0</v>
      </c>
      <c r="Q30" s="11">
        <v>0</v>
      </c>
      <c r="R30" s="4">
        <v>0</v>
      </c>
      <c r="S30" s="4"/>
      <c r="T30" s="11">
        <v>0</v>
      </c>
      <c r="U30"/>
      <c r="V30"/>
      <c r="W30"/>
      <c r="X30"/>
      <c r="Y30"/>
      <c r="Z30"/>
    </row>
    <row r="31" spans="1:26" ht="15.75">
      <c r="A31" s="72" t="s">
        <v>61</v>
      </c>
      <c r="B31" s="73" t="s">
        <v>58</v>
      </c>
      <c r="C31" s="4">
        <v>23</v>
      </c>
      <c r="D31" s="4">
        <v>26</v>
      </c>
      <c r="E31" s="11">
        <v>3</v>
      </c>
      <c r="F31" s="4">
        <v>23</v>
      </c>
      <c r="G31" s="4">
        <v>26</v>
      </c>
      <c r="H31" s="11">
        <v>3</v>
      </c>
      <c r="I31" s="4">
        <v>0</v>
      </c>
      <c r="J31" s="4">
        <v>0</v>
      </c>
      <c r="K31" s="11">
        <v>0</v>
      </c>
      <c r="L31" s="4">
        <v>0</v>
      </c>
      <c r="M31" s="4">
        <v>0</v>
      </c>
      <c r="N31" s="11">
        <v>0</v>
      </c>
      <c r="O31" s="4">
        <v>0</v>
      </c>
      <c r="P31" s="4"/>
      <c r="Q31" s="11">
        <v>0</v>
      </c>
      <c r="R31" s="4">
        <v>0</v>
      </c>
      <c r="S31" s="4"/>
      <c r="T31" s="11">
        <v>0</v>
      </c>
      <c r="U31"/>
      <c r="V31"/>
      <c r="W31"/>
      <c r="X31"/>
      <c r="Y31"/>
      <c r="Z31"/>
    </row>
    <row r="32" spans="1:26" ht="15.75">
      <c r="A32" s="72" t="s">
        <v>62</v>
      </c>
      <c r="B32" s="73" t="s">
        <v>60</v>
      </c>
      <c r="C32" s="4">
        <v>21</v>
      </c>
      <c r="D32" s="4">
        <v>20</v>
      </c>
      <c r="E32" s="11">
        <v>-1</v>
      </c>
      <c r="F32" s="4">
        <v>21</v>
      </c>
      <c r="G32" s="4">
        <v>20</v>
      </c>
      <c r="H32" s="11">
        <v>-1</v>
      </c>
      <c r="I32" s="4">
        <v>0</v>
      </c>
      <c r="J32" s="4">
        <v>0</v>
      </c>
      <c r="K32" s="11">
        <v>0</v>
      </c>
      <c r="L32" s="4">
        <v>0</v>
      </c>
      <c r="M32" s="4">
        <v>0</v>
      </c>
      <c r="N32" s="11">
        <v>0</v>
      </c>
      <c r="O32" s="4">
        <v>0</v>
      </c>
      <c r="P32" s="4"/>
      <c r="Q32" s="11">
        <v>0</v>
      </c>
      <c r="R32" s="4">
        <v>0</v>
      </c>
      <c r="S32" s="4"/>
      <c r="T32" s="11">
        <v>0</v>
      </c>
      <c r="U32"/>
      <c r="V32"/>
      <c r="W32"/>
      <c r="X32"/>
      <c r="Y32"/>
      <c r="Z32"/>
    </row>
    <row r="33" spans="1:26" s="8" customFormat="1" ht="15.75">
      <c r="A33" s="78" t="s">
        <v>4</v>
      </c>
      <c r="B33" s="79"/>
      <c r="C33" s="5">
        <v>284</v>
      </c>
      <c r="D33" s="5">
        <v>292</v>
      </c>
      <c r="E33" s="12">
        <v>8</v>
      </c>
      <c r="F33" s="5">
        <v>139</v>
      </c>
      <c r="G33" s="5">
        <v>137</v>
      </c>
      <c r="H33" s="12">
        <v>-2</v>
      </c>
      <c r="I33" s="5">
        <v>60</v>
      </c>
      <c r="J33" s="5">
        <v>76</v>
      </c>
      <c r="K33" s="12">
        <v>16</v>
      </c>
      <c r="L33" s="5">
        <v>85</v>
      </c>
      <c r="M33" s="5">
        <v>79</v>
      </c>
      <c r="N33" s="12">
        <v>-6</v>
      </c>
      <c r="O33" s="5">
        <v>0</v>
      </c>
      <c r="P33" s="5">
        <v>0</v>
      </c>
      <c r="Q33" s="12">
        <v>0</v>
      </c>
      <c r="R33" s="5">
        <v>0</v>
      </c>
      <c r="S33" s="5"/>
      <c r="T33" s="12">
        <v>0</v>
      </c>
    </row>
    <row r="34" spans="1:26" ht="15.75">
      <c r="A34" s="72">
        <v>36951</v>
      </c>
      <c r="B34" s="73" t="s">
        <v>63</v>
      </c>
      <c r="C34" s="4">
        <v>32</v>
      </c>
      <c r="D34" s="4">
        <v>67</v>
      </c>
      <c r="E34" s="11">
        <v>35</v>
      </c>
      <c r="F34" s="4">
        <v>11</v>
      </c>
      <c r="G34" s="4">
        <v>20</v>
      </c>
      <c r="H34" s="11">
        <v>9</v>
      </c>
      <c r="I34" s="4">
        <v>5</v>
      </c>
      <c r="J34" s="4">
        <v>30</v>
      </c>
      <c r="K34" s="11">
        <v>25</v>
      </c>
      <c r="L34" s="4">
        <v>16</v>
      </c>
      <c r="M34" s="4">
        <v>17</v>
      </c>
      <c r="N34" s="11">
        <v>1</v>
      </c>
      <c r="O34" s="4">
        <v>0</v>
      </c>
      <c r="P34" s="4"/>
      <c r="Q34" s="11">
        <v>0</v>
      </c>
      <c r="R34" s="4">
        <v>0</v>
      </c>
      <c r="S34" s="4"/>
      <c r="T34" s="11">
        <v>0</v>
      </c>
      <c r="U34"/>
      <c r="V34"/>
      <c r="W34"/>
      <c r="X34"/>
      <c r="Y34"/>
      <c r="Z34"/>
    </row>
    <row r="35" spans="1:26" ht="15.75">
      <c r="A35" s="72">
        <v>37316</v>
      </c>
      <c r="B35" s="73" t="s">
        <v>64</v>
      </c>
      <c r="C35" s="4">
        <v>67</v>
      </c>
      <c r="D35" s="4">
        <v>79</v>
      </c>
      <c r="E35" s="11">
        <v>12</v>
      </c>
      <c r="F35" s="4">
        <v>28</v>
      </c>
      <c r="G35" s="4">
        <v>30</v>
      </c>
      <c r="H35" s="11">
        <v>2</v>
      </c>
      <c r="I35" s="4">
        <v>21</v>
      </c>
      <c r="J35" s="4">
        <v>30</v>
      </c>
      <c r="K35" s="11">
        <v>9</v>
      </c>
      <c r="L35" s="4">
        <v>18</v>
      </c>
      <c r="M35" s="4">
        <v>19</v>
      </c>
      <c r="N35" s="11">
        <v>1</v>
      </c>
      <c r="O35" s="4">
        <v>0</v>
      </c>
      <c r="P35" s="4"/>
      <c r="Q35" s="11">
        <v>0</v>
      </c>
      <c r="R35" s="4">
        <v>0</v>
      </c>
      <c r="S35" s="4"/>
      <c r="T35" s="11">
        <v>0</v>
      </c>
      <c r="U35"/>
      <c r="V35"/>
      <c r="W35"/>
      <c r="X35"/>
      <c r="Y35"/>
      <c r="Z35"/>
    </row>
    <row r="36" spans="1:26" ht="15.75">
      <c r="A36" s="72">
        <v>36982</v>
      </c>
      <c r="B36" s="73" t="s">
        <v>65</v>
      </c>
      <c r="C36" s="4">
        <v>3</v>
      </c>
      <c r="D36" s="4">
        <v>8</v>
      </c>
      <c r="E36" s="11">
        <v>5</v>
      </c>
      <c r="F36" s="4">
        <v>3</v>
      </c>
      <c r="G36" s="4">
        <v>8</v>
      </c>
      <c r="H36" s="11">
        <v>5</v>
      </c>
      <c r="I36" s="4">
        <v>0</v>
      </c>
      <c r="J36" s="4">
        <v>0</v>
      </c>
      <c r="K36" s="11">
        <v>0</v>
      </c>
      <c r="L36" s="4">
        <v>0</v>
      </c>
      <c r="M36" s="4">
        <v>0</v>
      </c>
      <c r="N36" s="11">
        <v>0</v>
      </c>
      <c r="O36" s="4">
        <v>0</v>
      </c>
      <c r="P36" s="4"/>
      <c r="Q36" s="11">
        <v>0</v>
      </c>
      <c r="R36" s="4">
        <v>0</v>
      </c>
      <c r="S36" s="4"/>
      <c r="T36" s="11">
        <v>0</v>
      </c>
      <c r="U36"/>
      <c r="V36"/>
      <c r="W36"/>
      <c r="X36"/>
      <c r="Y36"/>
      <c r="Z36"/>
    </row>
    <row r="37" spans="1:26" ht="15.75">
      <c r="A37" s="72">
        <v>37347</v>
      </c>
      <c r="B37" s="73" t="s">
        <v>64</v>
      </c>
      <c r="C37" s="4">
        <v>12</v>
      </c>
      <c r="D37" s="4">
        <v>15</v>
      </c>
      <c r="E37" s="11">
        <v>3</v>
      </c>
      <c r="F37" s="4">
        <v>12</v>
      </c>
      <c r="G37" s="4">
        <v>15</v>
      </c>
      <c r="H37" s="11">
        <v>3</v>
      </c>
      <c r="I37" s="4">
        <v>0</v>
      </c>
      <c r="J37" s="4">
        <v>0</v>
      </c>
      <c r="K37" s="11">
        <v>0</v>
      </c>
      <c r="L37" s="4">
        <v>0</v>
      </c>
      <c r="M37" s="4">
        <v>0</v>
      </c>
      <c r="N37" s="11">
        <v>0</v>
      </c>
      <c r="O37" s="4">
        <v>0</v>
      </c>
      <c r="P37" s="4"/>
      <c r="Q37" s="11">
        <v>0</v>
      </c>
      <c r="R37" s="4">
        <v>0</v>
      </c>
      <c r="S37" s="4"/>
      <c r="T37" s="11">
        <v>0</v>
      </c>
      <c r="U37"/>
      <c r="V37"/>
      <c r="W37"/>
      <c r="X37"/>
      <c r="Y37"/>
      <c r="Z37"/>
    </row>
    <row r="38" spans="1:26" ht="31.5">
      <c r="A38" s="72">
        <v>37317</v>
      </c>
      <c r="B38" s="73" t="s">
        <v>66</v>
      </c>
      <c r="C38" s="4">
        <v>51</v>
      </c>
      <c r="D38" s="4">
        <v>55</v>
      </c>
      <c r="E38" s="11">
        <v>4</v>
      </c>
      <c r="F38" s="4">
        <v>18</v>
      </c>
      <c r="G38" s="4">
        <v>20</v>
      </c>
      <c r="H38" s="11">
        <v>2</v>
      </c>
      <c r="I38" s="4">
        <v>18</v>
      </c>
      <c r="J38" s="4">
        <v>20</v>
      </c>
      <c r="K38" s="11">
        <v>2</v>
      </c>
      <c r="L38" s="4">
        <v>15</v>
      </c>
      <c r="M38" s="4">
        <v>15</v>
      </c>
      <c r="N38" s="11">
        <v>0</v>
      </c>
      <c r="O38" s="4">
        <v>0</v>
      </c>
      <c r="P38" s="4"/>
      <c r="Q38" s="11">
        <v>0</v>
      </c>
      <c r="R38" s="4">
        <v>0</v>
      </c>
      <c r="S38" s="4"/>
      <c r="T38" s="11">
        <v>0</v>
      </c>
      <c r="U38"/>
      <c r="V38"/>
      <c r="W38"/>
      <c r="X38"/>
      <c r="Y38"/>
      <c r="Z38"/>
    </row>
    <row r="39" spans="1:26" ht="31.5">
      <c r="A39" s="72">
        <v>37348</v>
      </c>
      <c r="B39" s="73" t="s">
        <v>67</v>
      </c>
      <c r="C39" s="4">
        <v>8</v>
      </c>
      <c r="D39" s="4">
        <v>15</v>
      </c>
      <c r="E39" s="11">
        <v>7</v>
      </c>
      <c r="F39" s="4">
        <v>8</v>
      </c>
      <c r="G39" s="4">
        <v>15</v>
      </c>
      <c r="H39" s="11">
        <v>7</v>
      </c>
      <c r="I39" s="4">
        <v>0</v>
      </c>
      <c r="J39" s="4">
        <v>0</v>
      </c>
      <c r="K39" s="11">
        <v>0</v>
      </c>
      <c r="L39" s="4">
        <v>0</v>
      </c>
      <c r="M39" s="4">
        <v>0</v>
      </c>
      <c r="N39" s="11">
        <v>0</v>
      </c>
      <c r="O39" s="4">
        <v>0</v>
      </c>
      <c r="P39" s="4"/>
      <c r="Q39" s="11">
        <v>0</v>
      </c>
      <c r="R39" s="4">
        <v>0</v>
      </c>
      <c r="S39" s="4"/>
      <c r="T39" s="11">
        <v>0</v>
      </c>
      <c r="U39"/>
      <c r="V39"/>
      <c r="W39"/>
      <c r="X39"/>
      <c r="Y39"/>
      <c r="Z39"/>
    </row>
    <row r="40" spans="1:26" ht="15.75">
      <c r="A40" s="72">
        <v>36959</v>
      </c>
      <c r="B40" s="73" t="s">
        <v>68</v>
      </c>
      <c r="C40" s="4">
        <v>39</v>
      </c>
      <c r="D40" s="4">
        <v>43</v>
      </c>
      <c r="E40" s="11">
        <v>4</v>
      </c>
      <c r="F40" s="4">
        <v>19</v>
      </c>
      <c r="G40" s="4">
        <v>20</v>
      </c>
      <c r="H40" s="11">
        <v>1</v>
      </c>
      <c r="I40" s="4">
        <v>7</v>
      </c>
      <c r="J40" s="4">
        <v>10</v>
      </c>
      <c r="K40" s="11">
        <v>3</v>
      </c>
      <c r="L40" s="4">
        <v>13</v>
      </c>
      <c r="M40" s="4">
        <v>13</v>
      </c>
      <c r="N40" s="11">
        <v>0</v>
      </c>
      <c r="O40" s="4">
        <v>0</v>
      </c>
      <c r="P40" s="4"/>
      <c r="Q40" s="11">
        <v>0</v>
      </c>
      <c r="R40" s="4">
        <v>0</v>
      </c>
      <c r="S40" s="4"/>
      <c r="T40" s="11">
        <v>0</v>
      </c>
      <c r="U40"/>
      <c r="V40"/>
      <c r="W40"/>
      <c r="X40"/>
      <c r="Y40"/>
      <c r="Z40"/>
    </row>
    <row r="41" spans="1:26" ht="15.75">
      <c r="A41" s="72">
        <v>37689</v>
      </c>
      <c r="B41" s="73" t="s">
        <v>69</v>
      </c>
      <c r="C41" s="4">
        <v>65</v>
      </c>
      <c r="D41" s="4">
        <v>66</v>
      </c>
      <c r="E41" s="11">
        <v>1</v>
      </c>
      <c r="F41" s="4">
        <v>20</v>
      </c>
      <c r="G41" s="4">
        <v>20</v>
      </c>
      <c r="H41" s="11">
        <v>0</v>
      </c>
      <c r="I41" s="4">
        <v>20</v>
      </c>
      <c r="J41" s="4">
        <v>21</v>
      </c>
      <c r="K41" s="11">
        <v>1</v>
      </c>
      <c r="L41" s="4">
        <v>25</v>
      </c>
      <c r="M41" s="4">
        <v>25</v>
      </c>
      <c r="N41" s="11">
        <v>0</v>
      </c>
      <c r="O41" s="4">
        <v>0</v>
      </c>
      <c r="P41" s="4"/>
      <c r="Q41" s="11">
        <v>0</v>
      </c>
      <c r="R41" s="4">
        <v>0</v>
      </c>
      <c r="S41" s="4"/>
      <c r="T41" s="11">
        <v>0</v>
      </c>
      <c r="U41"/>
      <c r="V41"/>
      <c r="W41"/>
      <c r="X41"/>
      <c r="Y41"/>
      <c r="Z41"/>
    </row>
    <row r="42" spans="1:26" ht="15.75">
      <c r="A42" s="72" t="s">
        <v>70</v>
      </c>
      <c r="B42" s="73" t="s">
        <v>71</v>
      </c>
      <c r="C42" s="4">
        <v>139</v>
      </c>
      <c r="D42" s="4">
        <v>141</v>
      </c>
      <c r="E42" s="11">
        <v>2</v>
      </c>
      <c r="F42" s="4">
        <v>44</v>
      </c>
      <c r="G42" s="4">
        <v>44</v>
      </c>
      <c r="H42" s="11">
        <v>0</v>
      </c>
      <c r="I42" s="4">
        <v>50</v>
      </c>
      <c r="J42" s="4">
        <v>52</v>
      </c>
      <c r="K42" s="11">
        <v>2</v>
      </c>
      <c r="L42" s="4">
        <v>45</v>
      </c>
      <c r="M42" s="6">
        <v>45</v>
      </c>
      <c r="N42" s="11">
        <v>0</v>
      </c>
      <c r="O42" s="4">
        <v>0</v>
      </c>
      <c r="P42" s="4"/>
      <c r="Q42" s="11">
        <v>0</v>
      </c>
      <c r="R42" s="4">
        <v>0</v>
      </c>
      <c r="S42" s="4"/>
      <c r="T42" s="11">
        <v>0</v>
      </c>
      <c r="U42"/>
      <c r="V42"/>
      <c r="W42"/>
      <c r="X42"/>
      <c r="Y42"/>
      <c r="Z42"/>
    </row>
    <row r="43" spans="1:26" s="8" customFormat="1" ht="15.75">
      <c r="A43" s="78" t="s">
        <v>5</v>
      </c>
      <c r="B43" s="79"/>
      <c r="C43" s="5">
        <v>416</v>
      </c>
      <c r="D43" s="5">
        <v>489</v>
      </c>
      <c r="E43" s="12">
        <v>73</v>
      </c>
      <c r="F43" s="5">
        <v>163</v>
      </c>
      <c r="G43" s="5">
        <v>192</v>
      </c>
      <c r="H43" s="12">
        <v>29</v>
      </c>
      <c r="I43" s="5">
        <v>121</v>
      </c>
      <c r="J43" s="5">
        <v>163</v>
      </c>
      <c r="K43" s="12">
        <v>42</v>
      </c>
      <c r="L43" s="5">
        <v>132</v>
      </c>
      <c r="M43" s="5">
        <v>134</v>
      </c>
      <c r="N43" s="12">
        <v>2</v>
      </c>
      <c r="O43" s="5">
        <v>0</v>
      </c>
      <c r="P43" s="5">
        <v>0</v>
      </c>
      <c r="Q43" s="12">
        <v>0</v>
      </c>
      <c r="R43" s="5">
        <v>0</v>
      </c>
      <c r="S43" s="5"/>
      <c r="T43" s="12">
        <v>0</v>
      </c>
    </row>
    <row r="44" spans="1:26" ht="15.75">
      <c r="A44" s="72" t="s">
        <v>72</v>
      </c>
      <c r="B44" s="73" t="s">
        <v>73</v>
      </c>
      <c r="C44" s="4">
        <v>47</v>
      </c>
      <c r="D44" s="4">
        <v>62</v>
      </c>
      <c r="E44" s="11">
        <v>15</v>
      </c>
      <c r="F44" s="4">
        <v>18</v>
      </c>
      <c r="G44" s="4">
        <v>25</v>
      </c>
      <c r="H44" s="11">
        <v>7</v>
      </c>
      <c r="I44" s="4">
        <v>16</v>
      </c>
      <c r="J44" s="4">
        <v>23</v>
      </c>
      <c r="K44" s="11">
        <v>7</v>
      </c>
      <c r="L44" s="4">
        <v>13</v>
      </c>
      <c r="M44" s="4">
        <v>14</v>
      </c>
      <c r="N44" s="11">
        <v>1</v>
      </c>
      <c r="O44" s="4">
        <v>0</v>
      </c>
      <c r="P44" s="4"/>
      <c r="Q44" s="11">
        <v>0</v>
      </c>
      <c r="R44" s="4">
        <v>0</v>
      </c>
      <c r="S44" s="4"/>
      <c r="T44" s="11">
        <v>0</v>
      </c>
      <c r="U44"/>
      <c r="V44"/>
      <c r="W44"/>
      <c r="X44"/>
      <c r="Y44"/>
      <c r="Z44"/>
    </row>
    <row r="45" spans="1:26" ht="15.75">
      <c r="A45" s="72" t="s">
        <v>74</v>
      </c>
      <c r="B45" s="73" t="s">
        <v>75</v>
      </c>
      <c r="C45" s="4">
        <v>33</v>
      </c>
      <c r="D45" s="4">
        <v>38</v>
      </c>
      <c r="E45" s="11">
        <v>5</v>
      </c>
      <c r="F45" s="4">
        <v>8</v>
      </c>
      <c r="G45" s="4">
        <v>11</v>
      </c>
      <c r="H45" s="11">
        <v>3</v>
      </c>
      <c r="I45" s="4">
        <v>11</v>
      </c>
      <c r="J45" s="4">
        <v>12</v>
      </c>
      <c r="K45" s="11">
        <v>1</v>
      </c>
      <c r="L45" s="4">
        <v>9</v>
      </c>
      <c r="M45" s="4">
        <v>10</v>
      </c>
      <c r="N45" s="11">
        <v>1</v>
      </c>
      <c r="O45" s="4">
        <v>5</v>
      </c>
      <c r="P45" s="4">
        <v>5</v>
      </c>
      <c r="Q45" s="11">
        <v>0</v>
      </c>
      <c r="R45" s="4">
        <v>0</v>
      </c>
      <c r="S45" s="4"/>
      <c r="T45" s="11">
        <v>0</v>
      </c>
      <c r="U45"/>
      <c r="V45"/>
      <c r="W45"/>
      <c r="X45"/>
      <c r="Y45"/>
      <c r="Z45"/>
    </row>
    <row r="46" spans="1:26" ht="15.75">
      <c r="A46" s="72" t="s">
        <v>76</v>
      </c>
      <c r="B46" s="73" t="s">
        <v>77</v>
      </c>
      <c r="C46" s="4">
        <v>10</v>
      </c>
      <c r="D46" s="4">
        <v>11</v>
      </c>
      <c r="E46" s="11">
        <v>1</v>
      </c>
      <c r="F46" s="4">
        <v>0</v>
      </c>
      <c r="G46" s="4"/>
      <c r="H46" s="11">
        <v>0</v>
      </c>
      <c r="I46" s="4">
        <v>0</v>
      </c>
      <c r="J46" s="4"/>
      <c r="K46" s="11">
        <v>0</v>
      </c>
      <c r="L46" s="4">
        <v>10</v>
      </c>
      <c r="M46" s="4">
        <v>11</v>
      </c>
      <c r="N46" s="11">
        <v>1</v>
      </c>
      <c r="O46" s="4">
        <v>0</v>
      </c>
      <c r="P46" s="4"/>
      <c r="Q46" s="11">
        <v>0</v>
      </c>
      <c r="R46" s="4">
        <v>0</v>
      </c>
      <c r="S46" s="4"/>
      <c r="T46" s="11">
        <v>0</v>
      </c>
      <c r="U46"/>
      <c r="V46"/>
      <c r="W46"/>
      <c r="X46"/>
      <c r="Y46"/>
      <c r="Z46"/>
    </row>
    <row r="47" spans="1:26" ht="15.75">
      <c r="A47" s="72" t="s">
        <v>78</v>
      </c>
      <c r="B47" s="73" t="s">
        <v>79</v>
      </c>
      <c r="C47" s="4">
        <v>10</v>
      </c>
      <c r="D47" s="4">
        <v>10</v>
      </c>
      <c r="E47" s="11">
        <v>0</v>
      </c>
      <c r="F47" s="4">
        <v>0</v>
      </c>
      <c r="G47" s="4"/>
      <c r="H47" s="11">
        <v>0</v>
      </c>
      <c r="I47" s="4">
        <v>0</v>
      </c>
      <c r="J47" s="4"/>
      <c r="K47" s="11">
        <v>0</v>
      </c>
      <c r="L47" s="4">
        <v>10</v>
      </c>
      <c r="M47" s="4">
        <v>10</v>
      </c>
      <c r="N47" s="11">
        <v>0</v>
      </c>
      <c r="O47" s="4">
        <v>0</v>
      </c>
      <c r="P47" s="4"/>
      <c r="Q47" s="11">
        <v>0</v>
      </c>
      <c r="R47" s="4">
        <v>0</v>
      </c>
      <c r="S47" s="4"/>
      <c r="T47" s="11">
        <v>0</v>
      </c>
      <c r="U47"/>
      <c r="V47"/>
      <c r="W47"/>
      <c r="X47"/>
      <c r="Y47"/>
      <c r="Z47"/>
    </row>
    <row r="48" spans="1:26" ht="15.75" customHeight="1">
      <c r="A48" s="72" t="s">
        <v>80</v>
      </c>
      <c r="B48" s="73" t="s">
        <v>81</v>
      </c>
      <c r="C48" s="4">
        <v>54</v>
      </c>
      <c r="D48" s="4">
        <v>59</v>
      </c>
      <c r="E48" s="11">
        <v>5</v>
      </c>
      <c r="F48" s="4">
        <v>22</v>
      </c>
      <c r="G48" s="4">
        <v>25</v>
      </c>
      <c r="H48" s="11">
        <v>3</v>
      </c>
      <c r="I48" s="4">
        <v>21</v>
      </c>
      <c r="J48" s="4">
        <v>23</v>
      </c>
      <c r="K48" s="11">
        <v>2</v>
      </c>
      <c r="L48" s="4">
        <v>11</v>
      </c>
      <c r="M48" s="4">
        <v>11</v>
      </c>
      <c r="N48" s="11">
        <v>0</v>
      </c>
      <c r="O48" s="4">
        <v>0</v>
      </c>
      <c r="P48" s="4"/>
      <c r="Q48" s="11">
        <v>0</v>
      </c>
      <c r="R48" s="4">
        <v>0</v>
      </c>
      <c r="S48" s="4"/>
      <c r="T48" s="11">
        <v>0</v>
      </c>
      <c r="U48"/>
      <c r="V48"/>
      <c r="W48"/>
      <c r="X48"/>
      <c r="Y48"/>
      <c r="Z48"/>
    </row>
    <row r="49" spans="1:26" s="8" customFormat="1" ht="15.75">
      <c r="A49" s="78" t="s">
        <v>6</v>
      </c>
      <c r="B49" s="79"/>
      <c r="C49" s="5">
        <v>154</v>
      </c>
      <c r="D49" s="5">
        <v>180</v>
      </c>
      <c r="E49" s="12">
        <v>26</v>
      </c>
      <c r="F49" s="5">
        <v>48</v>
      </c>
      <c r="G49" s="5">
        <v>61</v>
      </c>
      <c r="H49" s="12">
        <v>13</v>
      </c>
      <c r="I49" s="5">
        <v>48</v>
      </c>
      <c r="J49" s="5">
        <v>58</v>
      </c>
      <c r="K49" s="12">
        <v>10</v>
      </c>
      <c r="L49" s="5">
        <v>53</v>
      </c>
      <c r="M49" s="5">
        <v>56</v>
      </c>
      <c r="N49" s="12">
        <v>3</v>
      </c>
      <c r="O49" s="5">
        <v>5</v>
      </c>
      <c r="P49" s="5">
        <v>5</v>
      </c>
      <c r="Q49" s="12">
        <v>0</v>
      </c>
      <c r="R49" s="5">
        <v>0</v>
      </c>
      <c r="S49" s="5"/>
      <c r="T49" s="12">
        <v>0</v>
      </c>
    </row>
    <row r="50" spans="1:26" ht="15.75">
      <c r="A50" s="72">
        <v>36957</v>
      </c>
      <c r="B50" s="73" t="s">
        <v>82</v>
      </c>
      <c r="C50" s="4">
        <v>86</v>
      </c>
      <c r="D50" s="4">
        <v>86</v>
      </c>
      <c r="E50" s="11">
        <v>0</v>
      </c>
      <c r="F50" s="4">
        <v>22</v>
      </c>
      <c r="G50" s="4">
        <v>19</v>
      </c>
      <c r="H50" s="11">
        <v>-3</v>
      </c>
      <c r="I50" s="4">
        <v>20</v>
      </c>
      <c r="J50" s="4">
        <v>20</v>
      </c>
      <c r="K50" s="11">
        <v>0</v>
      </c>
      <c r="L50" s="4">
        <v>25</v>
      </c>
      <c r="M50" s="4">
        <v>27</v>
      </c>
      <c r="N50" s="11">
        <v>2</v>
      </c>
      <c r="O50" s="4">
        <v>19</v>
      </c>
      <c r="P50" s="4">
        <v>20</v>
      </c>
      <c r="Q50" s="11">
        <v>1</v>
      </c>
      <c r="R50" s="4">
        <v>0</v>
      </c>
      <c r="S50" s="4"/>
      <c r="T50" s="11">
        <v>0</v>
      </c>
      <c r="U50"/>
      <c r="V50"/>
      <c r="W50"/>
      <c r="X50"/>
      <c r="Y50"/>
      <c r="Z50"/>
    </row>
    <row r="51" spans="1:26" ht="15.75">
      <c r="A51" s="72">
        <v>36958</v>
      </c>
      <c r="B51" s="73" t="s">
        <v>31</v>
      </c>
      <c r="C51" s="4">
        <v>441</v>
      </c>
      <c r="D51" s="4">
        <v>485</v>
      </c>
      <c r="E51" s="11">
        <v>44</v>
      </c>
      <c r="F51" s="4">
        <v>177</v>
      </c>
      <c r="G51" s="4">
        <v>180</v>
      </c>
      <c r="H51" s="11">
        <v>3</v>
      </c>
      <c r="I51" s="4">
        <v>128</v>
      </c>
      <c r="J51" s="4">
        <v>167</v>
      </c>
      <c r="K51" s="11">
        <v>39</v>
      </c>
      <c r="L51" s="4">
        <v>136</v>
      </c>
      <c r="M51" s="6">
        <v>138</v>
      </c>
      <c r="N51" s="11">
        <v>2</v>
      </c>
      <c r="O51" s="4">
        <v>0</v>
      </c>
      <c r="P51" s="4"/>
      <c r="Q51" s="11">
        <v>0</v>
      </c>
      <c r="R51" s="4">
        <v>0</v>
      </c>
      <c r="S51" s="4"/>
      <c r="T51" s="11">
        <v>0</v>
      </c>
      <c r="U51"/>
      <c r="V51"/>
      <c r="W51"/>
      <c r="X51"/>
      <c r="Y51"/>
      <c r="Z51"/>
    </row>
    <row r="52" spans="1:26" ht="15.75">
      <c r="A52" s="72">
        <v>37336</v>
      </c>
      <c r="B52" s="73" t="s">
        <v>83</v>
      </c>
      <c r="C52" s="4">
        <v>60</v>
      </c>
      <c r="D52" s="4">
        <v>64</v>
      </c>
      <c r="E52" s="11">
        <v>4</v>
      </c>
      <c r="F52" s="4">
        <v>21</v>
      </c>
      <c r="G52" s="4">
        <v>25</v>
      </c>
      <c r="H52" s="11">
        <v>4</v>
      </c>
      <c r="I52" s="4">
        <v>24</v>
      </c>
      <c r="J52" s="4">
        <v>25</v>
      </c>
      <c r="K52" s="11">
        <v>1</v>
      </c>
      <c r="L52" s="4">
        <v>15</v>
      </c>
      <c r="M52" s="4">
        <v>14</v>
      </c>
      <c r="N52" s="11">
        <v>-1</v>
      </c>
      <c r="O52" s="4">
        <v>0</v>
      </c>
      <c r="P52" s="4"/>
      <c r="Q52" s="11">
        <v>0</v>
      </c>
      <c r="R52" s="4">
        <v>0</v>
      </c>
      <c r="S52" s="4"/>
      <c r="T52" s="11">
        <v>0</v>
      </c>
      <c r="U52"/>
      <c r="V52"/>
      <c r="W52"/>
      <c r="X52"/>
      <c r="Y52"/>
      <c r="Z52"/>
    </row>
    <row r="53" spans="1:26" ht="31.5">
      <c r="A53" s="72" t="s">
        <v>84</v>
      </c>
      <c r="B53" s="73" t="s">
        <v>85</v>
      </c>
      <c r="C53" s="4">
        <v>26</v>
      </c>
      <c r="D53" s="4">
        <v>41</v>
      </c>
      <c r="E53" s="11">
        <v>15</v>
      </c>
      <c r="F53" s="4">
        <v>10</v>
      </c>
      <c r="G53" s="4">
        <v>18</v>
      </c>
      <c r="H53" s="11">
        <v>8</v>
      </c>
      <c r="I53" s="4">
        <v>8</v>
      </c>
      <c r="J53" s="4">
        <v>15</v>
      </c>
      <c r="K53" s="11">
        <v>7</v>
      </c>
      <c r="L53" s="4">
        <v>8</v>
      </c>
      <c r="M53" s="4">
        <v>8</v>
      </c>
      <c r="N53" s="11">
        <v>0</v>
      </c>
      <c r="O53" s="4">
        <v>0</v>
      </c>
      <c r="P53" s="4">
        <v>0</v>
      </c>
      <c r="Q53" s="11">
        <v>0</v>
      </c>
      <c r="R53" s="4">
        <v>0</v>
      </c>
      <c r="S53" s="4">
        <v>0</v>
      </c>
      <c r="T53" s="11">
        <v>0</v>
      </c>
      <c r="U53"/>
      <c r="V53"/>
      <c r="W53"/>
      <c r="X53"/>
      <c r="Y53"/>
      <c r="Z53"/>
    </row>
    <row r="54" spans="1:26" s="8" customFormat="1" ht="15.75">
      <c r="A54" s="78" t="s">
        <v>7</v>
      </c>
      <c r="B54" s="79"/>
      <c r="C54" s="5">
        <v>613</v>
      </c>
      <c r="D54" s="5">
        <v>676</v>
      </c>
      <c r="E54" s="12">
        <v>63</v>
      </c>
      <c r="F54" s="5">
        <v>230</v>
      </c>
      <c r="G54" s="5">
        <v>242</v>
      </c>
      <c r="H54" s="12">
        <v>12</v>
      </c>
      <c r="I54" s="5">
        <v>180</v>
      </c>
      <c r="J54" s="5">
        <v>227</v>
      </c>
      <c r="K54" s="12">
        <v>47</v>
      </c>
      <c r="L54" s="5">
        <v>184</v>
      </c>
      <c r="M54" s="5">
        <v>187</v>
      </c>
      <c r="N54" s="12">
        <v>3</v>
      </c>
      <c r="O54" s="5">
        <v>19</v>
      </c>
      <c r="P54" s="5">
        <v>20</v>
      </c>
      <c r="Q54" s="12">
        <v>1</v>
      </c>
      <c r="R54" s="5">
        <v>0</v>
      </c>
      <c r="S54" s="5">
        <v>0</v>
      </c>
      <c r="T54" s="12">
        <v>0</v>
      </c>
    </row>
    <row r="55" spans="1:26" ht="15.75">
      <c r="A55" s="74" t="s">
        <v>50</v>
      </c>
      <c r="B55" s="80" t="s">
        <v>71</v>
      </c>
      <c r="C55" s="4">
        <v>42</v>
      </c>
      <c r="D55" s="4">
        <v>54</v>
      </c>
      <c r="E55" s="11">
        <v>12</v>
      </c>
      <c r="F55" s="4">
        <v>10</v>
      </c>
      <c r="G55" s="6">
        <v>15</v>
      </c>
      <c r="H55" s="11">
        <v>5</v>
      </c>
      <c r="I55" s="4">
        <v>18</v>
      </c>
      <c r="J55" s="6">
        <v>25</v>
      </c>
      <c r="K55" s="11">
        <v>7</v>
      </c>
      <c r="L55" s="4">
        <v>14</v>
      </c>
      <c r="M55" s="4">
        <v>14</v>
      </c>
      <c r="N55" s="11">
        <v>0</v>
      </c>
      <c r="O55" s="4">
        <v>0</v>
      </c>
      <c r="P55" s="6"/>
      <c r="Q55" s="11">
        <v>0</v>
      </c>
      <c r="R55" s="4">
        <v>0</v>
      </c>
      <c r="S55" s="4"/>
      <c r="T55" s="11">
        <v>0</v>
      </c>
      <c r="U55"/>
      <c r="V55"/>
      <c r="W55"/>
      <c r="X55"/>
      <c r="Y55"/>
      <c r="Z55"/>
    </row>
    <row r="56" spans="1:26" ht="31.5">
      <c r="A56" s="74" t="s">
        <v>52</v>
      </c>
      <c r="B56" s="81" t="s">
        <v>53</v>
      </c>
      <c r="C56" s="4">
        <v>36</v>
      </c>
      <c r="D56" s="4">
        <v>37</v>
      </c>
      <c r="E56" s="11">
        <v>1</v>
      </c>
      <c r="F56" s="4">
        <v>9</v>
      </c>
      <c r="G56" s="6">
        <v>8</v>
      </c>
      <c r="H56" s="11">
        <v>-1</v>
      </c>
      <c r="I56" s="4">
        <v>10</v>
      </c>
      <c r="J56" s="6">
        <v>10</v>
      </c>
      <c r="K56" s="11">
        <v>0</v>
      </c>
      <c r="L56" s="4">
        <v>9</v>
      </c>
      <c r="M56" s="4">
        <v>9</v>
      </c>
      <c r="N56" s="11">
        <v>0</v>
      </c>
      <c r="O56" s="4">
        <v>8</v>
      </c>
      <c r="P56" s="6">
        <v>10</v>
      </c>
      <c r="Q56" s="11">
        <v>2</v>
      </c>
      <c r="R56" s="4">
        <v>0</v>
      </c>
      <c r="S56" s="4"/>
      <c r="T56" s="11">
        <v>0</v>
      </c>
      <c r="U56"/>
      <c r="V56"/>
      <c r="W56"/>
      <c r="X56"/>
      <c r="Y56"/>
      <c r="Z56"/>
    </row>
    <row r="57" spans="1:26" ht="15.75">
      <c r="A57" s="74" t="s">
        <v>86</v>
      </c>
      <c r="B57" s="81" t="s">
        <v>87</v>
      </c>
      <c r="C57" s="4">
        <v>71</v>
      </c>
      <c r="D57" s="4">
        <v>72</v>
      </c>
      <c r="E57" s="11">
        <v>1</v>
      </c>
      <c r="F57" s="4">
        <v>20</v>
      </c>
      <c r="G57" s="6">
        <v>23</v>
      </c>
      <c r="H57" s="11">
        <v>3</v>
      </c>
      <c r="I57" s="4">
        <v>26</v>
      </c>
      <c r="J57" s="6">
        <v>25</v>
      </c>
      <c r="K57" s="11">
        <v>-1</v>
      </c>
      <c r="L57" s="4">
        <v>25</v>
      </c>
      <c r="M57" s="4">
        <v>24</v>
      </c>
      <c r="N57" s="11">
        <v>-1</v>
      </c>
      <c r="O57" s="4">
        <v>0</v>
      </c>
      <c r="P57" s="6"/>
      <c r="Q57" s="11">
        <v>0</v>
      </c>
      <c r="R57" s="4">
        <v>0</v>
      </c>
      <c r="S57" s="4"/>
      <c r="T57" s="11">
        <v>0</v>
      </c>
      <c r="U57"/>
      <c r="V57"/>
      <c r="W57"/>
      <c r="X57"/>
      <c r="Y57"/>
      <c r="Z57"/>
    </row>
    <row r="58" spans="1:26" s="8" customFormat="1" ht="15.75">
      <c r="A58" s="78" t="s">
        <v>8</v>
      </c>
      <c r="B58" s="79"/>
      <c r="C58" s="5">
        <v>149</v>
      </c>
      <c r="D58" s="5">
        <v>163</v>
      </c>
      <c r="E58" s="12">
        <v>14</v>
      </c>
      <c r="F58" s="5">
        <v>39</v>
      </c>
      <c r="G58" s="5">
        <v>46</v>
      </c>
      <c r="H58" s="12">
        <v>7</v>
      </c>
      <c r="I58" s="5">
        <v>54</v>
      </c>
      <c r="J58" s="5">
        <v>60</v>
      </c>
      <c r="K58" s="12">
        <v>6</v>
      </c>
      <c r="L58" s="5">
        <v>48</v>
      </c>
      <c r="M58" s="5">
        <v>47</v>
      </c>
      <c r="N58" s="12">
        <v>-1</v>
      </c>
      <c r="O58" s="5">
        <v>8</v>
      </c>
      <c r="P58" s="5">
        <v>10</v>
      </c>
      <c r="Q58" s="12">
        <v>2</v>
      </c>
      <c r="R58" s="5">
        <v>0</v>
      </c>
      <c r="S58" s="5"/>
      <c r="T58" s="12">
        <v>0</v>
      </c>
    </row>
    <row r="59" spans="1:26" ht="15.75">
      <c r="A59" s="74" t="s">
        <v>70</v>
      </c>
      <c r="B59" s="81" t="s">
        <v>71</v>
      </c>
      <c r="C59" s="4">
        <v>26</v>
      </c>
      <c r="D59" s="4">
        <v>39</v>
      </c>
      <c r="E59" s="11">
        <v>13</v>
      </c>
      <c r="F59" s="4">
        <v>19</v>
      </c>
      <c r="G59" s="6">
        <v>20</v>
      </c>
      <c r="H59" s="11">
        <v>1</v>
      </c>
      <c r="I59" s="6">
        <v>0</v>
      </c>
      <c r="J59" s="6">
        <v>0</v>
      </c>
      <c r="K59" s="11">
        <v>0</v>
      </c>
      <c r="L59" s="4">
        <v>7</v>
      </c>
      <c r="M59" s="6">
        <v>19</v>
      </c>
      <c r="N59" s="11">
        <v>12</v>
      </c>
      <c r="O59" s="4">
        <v>0</v>
      </c>
      <c r="P59" s="6"/>
      <c r="Q59" s="11">
        <v>0</v>
      </c>
      <c r="R59" s="4">
        <v>0</v>
      </c>
      <c r="S59" s="6"/>
      <c r="T59" s="11">
        <v>0</v>
      </c>
      <c r="U59"/>
      <c r="V59"/>
      <c r="W59"/>
      <c r="X59"/>
      <c r="Y59"/>
      <c r="Z59"/>
    </row>
    <row r="60" spans="1:26" ht="31.5">
      <c r="A60" s="74" t="s">
        <v>52</v>
      </c>
      <c r="B60" s="81" t="s">
        <v>53</v>
      </c>
      <c r="C60" s="4">
        <v>60</v>
      </c>
      <c r="D60" s="4">
        <v>51</v>
      </c>
      <c r="E60" s="11">
        <v>-9</v>
      </c>
      <c r="F60" s="4">
        <v>12</v>
      </c>
      <c r="G60" s="6">
        <v>11</v>
      </c>
      <c r="H60" s="11">
        <v>-1</v>
      </c>
      <c r="I60" s="4">
        <v>23</v>
      </c>
      <c r="J60" s="6">
        <v>20</v>
      </c>
      <c r="K60" s="11">
        <v>-3</v>
      </c>
      <c r="L60" s="4">
        <v>17</v>
      </c>
      <c r="M60" s="6">
        <v>10</v>
      </c>
      <c r="N60" s="11">
        <v>-7</v>
      </c>
      <c r="O60" s="4">
        <v>8</v>
      </c>
      <c r="P60" s="6">
        <v>10</v>
      </c>
      <c r="Q60" s="11">
        <v>2</v>
      </c>
      <c r="R60" s="4">
        <v>0</v>
      </c>
      <c r="S60" s="6"/>
      <c r="T60" s="11">
        <v>0</v>
      </c>
      <c r="U60"/>
      <c r="V60"/>
      <c r="W60"/>
      <c r="X60"/>
      <c r="Y60"/>
      <c r="Z60"/>
    </row>
    <row r="61" spans="1:26" ht="15.75">
      <c r="A61" s="74" t="s">
        <v>88</v>
      </c>
      <c r="B61" s="81" t="s">
        <v>89</v>
      </c>
      <c r="C61" s="4">
        <v>178</v>
      </c>
      <c r="D61" s="4">
        <v>180</v>
      </c>
      <c r="E61" s="11">
        <v>2</v>
      </c>
      <c r="F61" s="4">
        <v>53</v>
      </c>
      <c r="G61" s="6">
        <v>55</v>
      </c>
      <c r="H61" s="11">
        <v>2</v>
      </c>
      <c r="I61" s="4">
        <v>60</v>
      </c>
      <c r="J61" s="6">
        <v>60</v>
      </c>
      <c r="K61" s="11">
        <v>0</v>
      </c>
      <c r="L61" s="4">
        <v>65</v>
      </c>
      <c r="M61" s="4">
        <v>65</v>
      </c>
      <c r="N61" s="11">
        <v>0</v>
      </c>
      <c r="O61" s="4">
        <v>0</v>
      </c>
      <c r="P61" s="6"/>
      <c r="Q61" s="11">
        <v>0</v>
      </c>
      <c r="R61" s="4">
        <v>0</v>
      </c>
      <c r="S61" s="6"/>
      <c r="T61" s="11">
        <v>0</v>
      </c>
      <c r="U61"/>
      <c r="V61"/>
      <c r="W61"/>
      <c r="X61"/>
      <c r="Y61"/>
      <c r="Z61"/>
    </row>
    <row r="62" spans="1:26" ht="47.25">
      <c r="A62" s="74" t="s">
        <v>90</v>
      </c>
      <c r="B62" s="81" t="s">
        <v>91</v>
      </c>
      <c r="C62" s="4">
        <v>32</v>
      </c>
      <c r="D62" s="4">
        <v>33</v>
      </c>
      <c r="E62" s="11">
        <v>1</v>
      </c>
      <c r="F62" s="4">
        <v>10</v>
      </c>
      <c r="G62" s="6">
        <v>10</v>
      </c>
      <c r="H62" s="11">
        <v>0</v>
      </c>
      <c r="I62" s="4">
        <v>14</v>
      </c>
      <c r="J62" s="6">
        <v>15</v>
      </c>
      <c r="K62" s="11">
        <v>1</v>
      </c>
      <c r="L62" s="4">
        <v>8</v>
      </c>
      <c r="M62" s="4">
        <v>8</v>
      </c>
      <c r="N62" s="11">
        <v>0</v>
      </c>
      <c r="O62" s="4">
        <v>0</v>
      </c>
      <c r="P62" s="6"/>
      <c r="Q62" s="11">
        <v>0</v>
      </c>
      <c r="R62" s="4">
        <v>0</v>
      </c>
      <c r="S62" s="6"/>
      <c r="T62" s="11">
        <v>0</v>
      </c>
      <c r="U62"/>
      <c r="V62"/>
      <c r="W62"/>
      <c r="X62"/>
      <c r="Y62"/>
      <c r="Z62"/>
    </row>
    <row r="63" spans="1:26" ht="15.75">
      <c r="A63" s="74" t="s">
        <v>92</v>
      </c>
      <c r="B63" s="81" t="s">
        <v>93</v>
      </c>
      <c r="C63" s="4">
        <v>9</v>
      </c>
      <c r="D63" s="4">
        <v>7</v>
      </c>
      <c r="E63" s="11">
        <v>-2</v>
      </c>
      <c r="F63" s="4">
        <v>9</v>
      </c>
      <c r="G63" s="6">
        <v>7</v>
      </c>
      <c r="H63" s="11">
        <v>-2</v>
      </c>
      <c r="I63" s="4">
        <v>0</v>
      </c>
      <c r="J63" s="6">
        <v>0</v>
      </c>
      <c r="K63" s="11">
        <v>0</v>
      </c>
      <c r="L63" s="4">
        <v>0</v>
      </c>
      <c r="M63" s="4">
        <v>0</v>
      </c>
      <c r="N63" s="11">
        <v>0</v>
      </c>
      <c r="O63" s="4">
        <v>0</v>
      </c>
      <c r="P63" s="6"/>
      <c r="Q63" s="11">
        <v>0</v>
      </c>
      <c r="R63" s="4">
        <v>0</v>
      </c>
      <c r="S63" s="6"/>
      <c r="T63" s="11">
        <v>0</v>
      </c>
      <c r="U63"/>
      <c r="V63"/>
      <c r="W63"/>
      <c r="X63"/>
      <c r="Y63"/>
      <c r="Z63"/>
    </row>
    <row r="64" spans="1:26" s="8" customFormat="1" ht="15.75">
      <c r="A64" s="78" t="s">
        <v>9</v>
      </c>
      <c r="B64" s="79"/>
      <c r="C64" s="5">
        <v>305</v>
      </c>
      <c r="D64" s="5">
        <v>310</v>
      </c>
      <c r="E64" s="12">
        <v>5</v>
      </c>
      <c r="F64" s="5">
        <v>103</v>
      </c>
      <c r="G64" s="5">
        <v>103</v>
      </c>
      <c r="H64" s="12">
        <v>0</v>
      </c>
      <c r="I64" s="5">
        <v>97</v>
      </c>
      <c r="J64" s="5">
        <v>95</v>
      </c>
      <c r="K64" s="12">
        <v>-2</v>
      </c>
      <c r="L64" s="5">
        <v>97</v>
      </c>
      <c r="M64" s="5">
        <v>102</v>
      </c>
      <c r="N64" s="12">
        <v>5</v>
      </c>
      <c r="O64" s="5">
        <v>8</v>
      </c>
      <c r="P64" s="5">
        <v>10</v>
      </c>
      <c r="Q64" s="12">
        <v>2</v>
      </c>
      <c r="R64" s="5">
        <v>0</v>
      </c>
      <c r="S64" s="5">
        <v>0</v>
      </c>
      <c r="T64" s="12">
        <v>0</v>
      </c>
    </row>
    <row r="65" spans="1:26" ht="15.75">
      <c r="A65" s="72" t="s">
        <v>94</v>
      </c>
      <c r="B65" s="73" t="s">
        <v>95</v>
      </c>
      <c r="C65" s="4">
        <v>10</v>
      </c>
      <c r="D65" s="4">
        <v>9</v>
      </c>
      <c r="E65" s="11">
        <v>-1</v>
      </c>
      <c r="F65" s="4">
        <v>0</v>
      </c>
      <c r="G65" s="4"/>
      <c r="H65" s="11">
        <v>0</v>
      </c>
      <c r="I65" s="6">
        <v>1</v>
      </c>
      <c r="J65" s="4">
        <v>0</v>
      </c>
      <c r="K65" s="11">
        <v>-1</v>
      </c>
      <c r="L65" s="6">
        <v>9</v>
      </c>
      <c r="M65" s="4">
        <v>9</v>
      </c>
      <c r="N65" s="11">
        <v>0</v>
      </c>
      <c r="O65" s="6">
        <v>0</v>
      </c>
      <c r="P65" s="4"/>
      <c r="Q65" s="11">
        <v>0</v>
      </c>
      <c r="R65" s="6">
        <v>0</v>
      </c>
      <c r="S65" s="4"/>
      <c r="T65" s="11">
        <v>0</v>
      </c>
      <c r="U65"/>
      <c r="V65"/>
      <c r="W65"/>
      <c r="X65"/>
      <c r="Y65"/>
      <c r="Z65"/>
    </row>
    <row r="66" spans="1:26" ht="15.75">
      <c r="A66" s="72" t="s">
        <v>96</v>
      </c>
      <c r="B66" s="73" t="s">
        <v>97</v>
      </c>
      <c r="C66" s="4">
        <v>15</v>
      </c>
      <c r="D66" s="4">
        <v>12</v>
      </c>
      <c r="E66" s="11">
        <v>-3</v>
      </c>
      <c r="F66" s="4">
        <v>0</v>
      </c>
      <c r="G66" s="4"/>
      <c r="H66" s="11">
        <v>0</v>
      </c>
      <c r="I66" s="6">
        <v>1</v>
      </c>
      <c r="J66" s="4">
        <v>0</v>
      </c>
      <c r="K66" s="11">
        <v>-1</v>
      </c>
      <c r="L66" s="6">
        <v>14</v>
      </c>
      <c r="M66" s="4">
        <v>12</v>
      </c>
      <c r="N66" s="11">
        <v>-2</v>
      </c>
      <c r="O66" s="6">
        <v>0</v>
      </c>
      <c r="P66" s="4">
        <v>0</v>
      </c>
      <c r="Q66" s="11">
        <v>0</v>
      </c>
      <c r="R66" s="6">
        <v>0</v>
      </c>
      <c r="S66" s="4"/>
      <c r="T66" s="11">
        <v>0</v>
      </c>
      <c r="U66"/>
      <c r="V66"/>
      <c r="W66"/>
      <c r="X66"/>
      <c r="Y66"/>
      <c r="Z66"/>
    </row>
    <row r="67" spans="1:26" ht="15.75">
      <c r="A67" s="75" t="s">
        <v>70</v>
      </c>
      <c r="B67" s="81" t="s">
        <v>71</v>
      </c>
      <c r="C67" s="4">
        <v>14</v>
      </c>
      <c r="D67" s="4">
        <v>12</v>
      </c>
      <c r="E67" s="11">
        <v>-2</v>
      </c>
      <c r="F67" s="4">
        <v>1</v>
      </c>
      <c r="G67" s="6"/>
      <c r="H67" s="11">
        <v>-1</v>
      </c>
      <c r="I67" s="6">
        <v>12</v>
      </c>
      <c r="J67" s="6">
        <v>11</v>
      </c>
      <c r="K67" s="11">
        <v>-1</v>
      </c>
      <c r="L67" s="6">
        <v>1</v>
      </c>
      <c r="M67" s="4">
        <v>1</v>
      </c>
      <c r="N67" s="11">
        <v>0</v>
      </c>
      <c r="O67" s="6">
        <v>0</v>
      </c>
      <c r="P67" s="6"/>
      <c r="Q67" s="11">
        <v>0</v>
      </c>
      <c r="R67" s="6">
        <v>0</v>
      </c>
      <c r="S67" s="6"/>
      <c r="T67" s="11">
        <v>0</v>
      </c>
      <c r="U67"/>
      <c r="V67"/>
      <c r="W67"/>
      <c r="X67"/>
      <c r="Y67"/>
      <c r="Z67"/>
    </row>
    <row r="68" spans="1:26" ht="31.5">
      <c r="A68" s="74" t="s">
        <v>98</v>
      </c>
      <c r="B68" s="81" t="s">
        <v>53</v>
      </c>
      <c r="C68" s="4">
        <v>66</v>
      </c>
      <c r="D68" s="4">
        <v>68</v>
      </c>
      <c r="E68" s="11">
        <v>2</v>
      </c>
      <c r="F68" s="4">
        <v>24</v>
      </c>
      <c r="G68" s="6">
        <v>23</v>
      </c>
      <c r="H68" s="11">
        <v>-1</v>
      </c>
      <c r="I68" s="6">
        <v>15</v>
      </c>
      <c r="J68" s="6">
        <v>18</v>
      </c>
      <c r="K68" s="11">
        <v>3</v>
      </c>
      <c r="L68" s="6">
        <v>27</v>
      </c>
      <c r="M68" s="4">
        <v>27</v>
      </c>
      <c r="N68" s="11">
        <v>0</v>
      </c>
      <c r="O68" s="6">
        <v>0</v>
      </c>
      <c r="P68" s="6"/>
      <c r="Q68" s="11">
        <v>0</v>
      </c>
      <c r="R68" s="6">
        <v>0</v>
      </c>
      <c r="S68" s="6"/>
      <c r="T68" s="11">
        <v>0</v>
      </c>
      <c r="U68"/>
      <c r="V68"/>
      <c r="W68"/>
      <c r="X68"/>
      <c r="Y68"/>
      <c r="Z68"/>
    </row>
    <row r="69" spans="1:26" ht="15.75">
      <c r="A69" s="72" t="s">
        <v>57</v>
      </c>
      <c r="B69" s="73" t="s">
        <v>58</v>
      </c>
      <c r="C69" s="4">
        <v>86</v>
      </c>
      <c r="D69" s="4">
        <v>81</v>
      </c>
      <c r="E69" s="11">
        <v>-5</v>
      </c>
      <c r="F69" s="4">
        <v>34</v>
      </c>
      <c r="G69" s="4">
        <v>29</v>
      </c>
      <c r="H69" s="11">
        <v>-5</v>
      </c>
      <c r="I69" s="6">
        <v>24</v>
      </c>
      <c r="J69" s="4">
        <v>24</v>
      </c>
      <c r="K69" s="11">
        <v>0</v>
      </c>
      <c r="L69" s="6">
        <v>28</v>
      </c>
      <c r="M69" s="6">
        <v>28</v>
      </c>
      <c r="N69" s="11">
        <v>0</v>
      </c>
      <c r="O69" s="6">
        <v>0</v>
      </c>
      <c r="P69" s="4"/>
      <c r="Q69" s="11">
        <v>0</v>
      </c>
      <c r="R69" s="6">
        <v>0</v>
      </c>
      <c r="S69" s="4"/>
      <c r="T69" s="11">
        <v>0</v>
      </c>
      <c r="U69"/>
      <c r="V69"/>
      <c r="W69"/>
      <c r="X69"/>
      <c r="Y69"/>
      <c r="Z69"/>
    </row>
    <row r="70" spans="1:26" ht="15.75">
      <c r="A70" s="72" t="s">
        <v>61</v>
      </c>
      <c r="B70" s="73" t="s">
        <v>58</v>
      </c>
      <c r="C70" s="4">
        <v>20</v>
      </c>
      <c r="D70" s="4">
        <v>19</v>
      </c>
      <c r="E70" s="11">
        <v>-1</v>
      </c>
      <c r="F70" s="4">
        <v>20</v>
      </c>
      <c r="G70" s="4">
        <v>19</v>
      </c>
      <c r="H70" s="11">
        <v>-1</v>
      </c>
      <c r="I70" s="6">
        <v>0</v>
      </c>
      <c r="J70" s="4">
        <v>0</v>
      </c>
      <c r="K70" s="11">
        <v>0</v>
      </c>
      <c r="L70" s="6">
        <v>0</v>
      </c>
      <c r="M70" s="4">
        <v>0</v>
      </c>
      <c r="N70" s="11">
        <v>0</v>
      </c>
      <c r="O70" s="6">
        <v>0</v>
      </c>
      <c r="P70" s="4"/>
      <c r="Q70" s="11">
        <v>0</v>
      </c>
      <c r="R70" s="6">
        <v>0</v>
      </c>
      <c r="S70" s="4"/>
      <c r="T70" s="11">
        <v>0</v>
      </c>
      <c r="U70"/>
      <c r="V70"/>
      <c r="W70"/>
      <c r="X70"/>
      <c r="Y70"/>
      <c r="Z70"/>
    </row>
    <row r="71" spans="1:26" ht="15.75">
      <c r="A71" s="72" t="s">
        <v>62</v>
      </c>
      <c r="B71" s="73" t="s">
        <v>60</v>
      </c>
      <c r="C71" s="4">
        <v>9</v>
      </c>
      <c r="D71" s="4">
        <v>10</v>
      </c>
      <c r="E71" s="11">
        <v>1</v>
      </c>
      <c r="F71" s="4">
        <v>9</v>
      </c>
      <c r="G71" s="4">
        <v>10</v>
      </c>
      <c r="H71" s="11">
        <v>1</v>
      </c>
      <c r="I71" s="6">
        <v>0</v>
      </c>
      <c r="J71" s="4">
        <v>0</v>
      </c>
      <c r="K71" s="11">
        <v>0</v>
      </c>
      <c r="L71" s="6">
        <v>0</v>
      </c>
      <c r="M71" s="4">
        <v>0</v>
      </c>
      <c r="N71" s="11">
        <v>0</v>
      </c>
      <c r="O71" s="6">
        <v>0</v>
      </c>
      <c r="P71" s="4"/>
      <c r="Q71" s="11">
        <v>0</v>
      </c>
      <c r="R71" s="6">
        <v>0</v>
      </c>
      <c r="S71" s="4"/>
      <c r="T71" s="11">
        <v>0</v>
      </c>
      <c r="U71"/>
      <c r="V71"/>
      <c r="W71"/>
      <c r="X71"/>
      <c r="Y71"/>
      <c r="Z71"/>
    </row>
    <row r="72" spans="1:26" ht="15.75">
      <c r="A72" s="72" t="s">
        <v>99</v>
      </c>
      <c r="B72" s="73" t="s">
        <v>100</v>
      </c>
      <c r="C72" s="4">
        <v>30</v>
      </c>
      <c r="D72" s="4">
        <v>29</v>
      </c>
      <c r="E72" s="11">
        <v>-1</v>
      </c>
      <c r="F72" s="4">
        <v>10</v>
      </c>
      <c r="G72" s="4">
        <v>10</v>
      </c>
      <c r="H72" s="11">
        <v>0</v>
      </c>
      <c r="I72" s="6">
        <v>11</v>
      </c>
      <c r="J72" s="4">
        <v>10</v>
      </c>
      <c r="K72" s="11">
        <v>-1</v>
      </c>
      <c r="L72" s="6">
        <v>9</v>
      </c>
      <c r="M72" s="6">
        <v>9</v>
      </c>
      <c r="N72" s="11">
        <v>0</v>
      </c>
      <c r="O72" s="6">
        <v>0</v>
      </c>
      <c r="P72" s="4"/>
      <c r="Q72" s="11">
        <v>0</v>
      </c>
      <c r="R72" s="6">
        <v>0</v>
      </c>
      <c r="S72" s="4"/>
      <c r="T72" s="11">
        <v>0</v>
      </c>
      <c r="U72"/>
      <c r="V72"/>
      <c r="W72"/>
      <c r="X72"/>
      <c r="Y72"/>
      <c r="Z72"/>
    </row>
    <row r="73" spans="1:26" ht="15.75">
      <c r="A73" s="72" t="s">
        <v>101</v>
      </c>
      <c r="B73" s="73" t="s">
        <v>102</v>
      </c>
      <c r="C73" s="4">
        <v>5</v>
      </c>
      <c r="D73" s="4">
        <v>5</v>
      </c>
      <c r="E73" s="11">
        <v>0</v>
      </c>
      <c r="F73" s="4">
        <v>0</v>
      </c>
      <c r="G73" s="4"/>
      <c r="H73" s="11">
        <v>0</v>
      </c>
      <c r="I73" s="6">
        <v>0</v>
      </c>
      <c r="J73" s="4">
        <v>0</v>
      </c>
      <c r="K73" s="11">
        <v>0</v>
      </c>
      <c r="L73" s="6">
        <v>5</v>
      </c>
      <c r="M73" s="4">
        <v>5</v>
      </c>
      <c r="N73" s="11">
        <v>0</v>
      </c>
      <c r="O73" s="6">
        <v>0</v>
      </c>
      <c r="P73" s="4"/>
      <c r="Q73" s="11">
        <v>0</v>
      </c>
      <c r="R73" s="6">
        <v>0</v>
      </c>
      <c r="S73" s="4"/>
      <c r="T73" s="11">
        <v>0</v>
      </c>
      <c r="U73"/>
      <c r="V73"/>
      <c r="W73"/>
      <c r="X73"/>
      <c r="Y73"/>
      <c r="Z73"/>
    </row>
    <row r="74" spans="1:26" s="8" customFormat="1" ht="15.75">
      <c r="A74" s="78" t="s">
        <v>10</v>
      </c>
      <c r="B74" s="79"/>
      <c r="C74" s="5">
        <v>255</v>
      </c>
      <c r="D74" s="5">
        <v>245</v>
      </c>
      <c r="E74" s="12">
        <v>-10</v>
      </c>
      <c r="F74" s="5">
        <v>98</v>
      </c>
      <c r="G74" s="5">
        <v>91</v>
      </c>
      <c r="H74" s="12">
        <v>-7</v>
      </c>
      <c r="I74" s="5">
        <v>64</v>
      </c>
      <c r="J74" s="5">
        <v>63</v>
      </c>
      <c r="K74" s="12">
        <v>-1</v>
      </c>
      <c r="L74" s="5">
        <v>93</v>
      </c>
      <c r="M74" s="5">
        <v>91</v>
      </c>
      <c r="N74" s="12">
        <v>-2</v>
      </c>
      <c r="O74" s="5">
        <v>0</v>
      </c>
      <c r="P74" s="5">
        <v>0</v>
      </c>
      <c r="Q74" s="12">
        <v>0</v>
      </c>
      <c r="R74" s="5">
        <v>0</v>
      </c>
      <c r="S74" s="5">
        <v>0</v>
      </c>
      <c r="T74" s="12">
        <v>0</v>
      </c>
    </row>
    <row r="75" spans="1:26" ht="15.75">
      <c r="A75" s="72">
        <v>37042</v>
      </c>
      <c r="B75" s="73" t="s">
        <v>103</v>
      </c>
      <c r="C75" s="4">
        <f>SUM(F75+I75+L75+O75+R75)</f>
        <v>462</v>
      </c>
      <c r="D75" s="4">
        <f>SUM(G75+J75+M75+P75+S75)</f>
        <v>481</v>
      </c>
      <c r="E75" s="11">
        <f>D75-C75</f>
        <v>19</v>
      </c>
      <c r="F75" s="4">
        <v>101</v>
      </c>
      <c r="G75" s="4">
        <v>95</v>
      </c>
      <c r="H75" s="11">
        <v>-6</v>
      </c>
      <c r="I75" s="4">
        <v>96</v>
      </c>
      <c r="J75" s="4">
        <v>96</v>
      </c>
      <c r="K75" s="11">
        <v>0</v>
      </c>
      <c r="L75" s="4">
        <v>64</v>
      </c>
      <c r="M75" s="6">
        <v>95</v>
      </c>
      <c r="N75" s="11">
        <f>M75-L75</f>
        <v>31</v>
      </c>
      <c r="O75" s="4">
        <v>100</v>
      </c>
      <c r="P75" s="4">
        <v>95</v>
      </c>
      <c r="Q75" s="11">
        <v>-5</v>
      </c>
      <c r="R75" s="4">
        <v>101</v>
      </c>
      <c r="S75" s="4">
        <v>100</v>
      </c>
      <c r="T75" s="11">
        <v>-1</v>
      </c>
      <c r="U75"/>
      <c r="V75"/>
      <c r="W75"/>
      <c r="X75"/>
      <c r="Y75"/>
      <c r="Z75"/>
    </row>
    <row r="76" spans="1:26" ht="15.75">
      <c r="A76" s="72">
        <v>37407</v>
      </c>
      <c r="B76" s="73" t="s">
        <v>104</v>
      </c>
      <c r="C76" s="4">
        <f>SUM(F76+I76+L76+O76+R76)</f>
        <v>214</v>
      </c>
      <c r="D76" s="4">
        <f>SUM(G76+J76+M76+P76+S76)</f>
        <v>230</v>
      </c>
      <c r="E76" s="11">
        <f t="shared" ref="E76:E81" si="0">D76-C76</f>
        <v>16</v>
      </c>
      <c r="F76" s="4">
        <v>46</v>
      </c>
      <c r="G76" s="4">
        <v>50</v>
      </c>
      <c r="H76" s="11">
        <v>4</v>
      </c>
      <c r="I76" s="6">
        <v>46</v>
      </c>
      <c r="J76" s="4">
        <v>50</v>
      </c>
      <c r="K76" s="11">
        <v>4</v>
      </c>
      <c r="L76" s="6">
        <v>43</v>
      </c>
      <c r="M76" s="13">
        <v>50</v>
      </c>
      <c r="N76" s="11">
        <f t="shared" ref="N76:N81" si="1">M76-L76</f>
        <v>7</v>
      </c>
      <c r="O76" s="6">
        <v>40</v>
      </c>
      <c r="P76" s="4">
        <v>40</v>
      </c>
      <c r="Q76" s="11">
        <v>0</v>
      </c>
      <c r="R76" s="6">
        <v>39</v>
      </c>
      <c r="S76" s="4">
        <v>40</v>
      </c>
      <c r="T76" s="11">
        <v>1</v>
      </c>
      <c r="U76"/>
      <c r="V76"/>
      <c r="W76"/>
      <c r="X76"/>
      <c r="Y76"/>
      <c r="Z76"/>
    </row>
    <row r="77" spans="1:26" ht="15.75">
      <c r="A77" s="75">
        <v>37772</v>
      </c>
      <c r="B77" s="80" t="s">
        <v>105</v>
      </c>
      <c r="C77" s="4">
        <f>SUM(F77+I77+L77+O77+R77)</f>
        <v>51</v>
      </c>
      <c r="D77" s="4">
        <f>SUM(G77+J77+M77+P77+S77)</f>
        <v>50</v>
      </c>
      <c r="E77" s="11">
        <f t="shared" si="0"/>
        <v>-1</v>
      </c>
      <c r="F77" s="4">
        <v>11</v>
      </c>
      <c r="G77" s="7">
        <v>10</v>
      </c>
      <c r="H77" s="11">
        <v>-1</v>
      </c>
      <c r="I77" s="6">
        <v>12</v>
      </c>
      <c r="J77" s="7">
        <v>11</v>
      </c>
      <c r="K77" s="11">
        <v>-1</v>
      </c>
      <c r="L77" s="6">
        <v>15</v>
      </c>
      <c r="M77" s="6">
        <v>17</v>
      </c>
      <c r="N77" s="11">
        <f t="shared" si="1"/>
        <v>2</v>
      </c>
      <c r="O77" s="6">
        <v>13</v>
      </c>
      <c r="P77" s="7">
        <v>12</v>
      </c>
      <c r="Q77" s="11">
        <v>-1</v>
      </c>
      <c r="R77" s="6">
        <v>0</v>
      </c>
      <c r="S77" s="7">
        <v>0</v>
      </c>
      <c r="T77" s="11">
        <v>0</v>
      </c>
      <c r="U77"/>
      <c r="V77"/>
      <c r="W77"/>
      <c r="X77"/>
      <c r="Y77"/>
      <c r="Z77"/>
    </row>
    <row r="78" spans="1:26" ht="15.75">
      <c r="A78" s="75" t="s">
        <v>106</v>
      </c>
      <c r="B78" s="80" t="s">
        <v>107</v>
      </c>
      <c r="C78" s="4">
        <f>SUM(F78+I78+L78+O78+R78)</f>
        <v>71</v>
      </c>
      <c r="D78" s="4">
        <f>SUM(G78+J78+M78+P78+S78)</f>
        <v>79</v>
      </c>
      <c r="E78" s="11">
        <f t="shared" si="0"/>
        <v>8</v>
      </c>
      <c r="F78" s="4">
        <v>14</v>
      </c>
      <c r="G78" s="7">
        <v>15</v>
      </c>
      <c r="H78" s="11">
        <v>1</v>
      </c>
      <c r="I78" s="6">
        <v>12</v>
      </c>
      <c r="J78" s="7">
        <v>15</v>
      </c>
      <c r="K78" s="11">
        <v>3</v>
      </c>
      <c r="L78" s="6">
        <v>14</v>
      </c>
      <c r="M78" s="6">
        <v>19</v>
      </c>
      <c r="N78" s="11">
        <f t="shared" si="1"/>
        <v>5</v>
      </c>
      <c r="O78" s="6">
        <v>16</v>
      </c>
      <c r="P78" s="7">
        <v>15</v>
      </c>
      <c r="Q78" s="11">
        <v>-1</v>
      </c>
      <c r="R78" s="6">
        <v>15</v>
      </c>
      <c r="S78" s="7">
        <v>15</v>
      </c>
      <c r="T78" s="11">
        <v>0</v>
      </c>
      <c r="U78"/>
      <c r="V78"/>
      <c r="W78"/>
      <c r="X78"/>
      <c r="Y78"/>
      <c r="Z78"/>
    </row>
    <row r="79" spans="1:26" ht="15.75">
      <c r="A79" s="75" t="s">
        <v>108</v>
      </c>
      <c r="B79" s="80" t="s">
        <v>109</v>
      </c>
      <c r="C79" s="4">
        <f>SUM(F79+I79+L79+O79+R79)</f>
        <v>75</v>
      </c>
      <c r="D79" s="4">
        <f>SUM(G79+J79+M79+P79+S79)</f>
        <v>83</v>
      </c>
      <c r="E79" s="11">
        <f t="shared" si="0"/>
        <v>8</v>
      </c>
      <c r="F79" s="4">
        <v>15</v>
      </c>
      <c r="G79" s="7">
        <v>15</v>
      </c>
      <c r="H79" s="11">
        <v>0</v>
      </c>
      <c r="I79" s="6">
        <v>19</v>
      </c>
      <c r="J79" s="7">
        <v>20</v>
      </c>
      <c r="K79" s="11">
        <v>1</v>
      </c>
      <c r="L79" s="6">
        <v>13</v>
      </c>
      <c r="M79" s="6">
        <v>24</v>
      </c>
      <c r="N79" s="11">
        <f t="shared" si="1"/>
        <v>11</v>
      </c>
      <c r="O79" s="6">
        <v>28</v>
      </c>
      <c r="P79" s="7">
        <v>24</v>
      </c>
      <c r="Q79" s="11">
        <v>-4</v>
      </c>
      <c r="R79" s="6">
        <v>0</v>
      </c>
      <c r="S79" s="7">
        <v>0</v>
      </c>
      <c r="T79" s="11">
        <v>0</v>
      </c>
      <c r="U79"/>
      <c r="V79"/>
      <c r="W79"/>
      <c r="X79"/>
      <c r="Y79"/>
      <c r="Z79"/>
    </row>
    <row r="80" spans="1:26" ht="15.75">
      <c r="A80" s="72" t="s">
        <v>110</v>
      </c>
      <c r="B80" s="73" t="s">
        <v>111</v>
      </c>
      <c r="C80" s="4">
        <f>SUM(F80+I80+L80+O80+R80)</f>
        <v>46</v>
      </c>
      <c r="D80" s="4">
        <f>SUM(G80+J80+M80+P80+S80)</f>
        <v>47</v>
      </c>
      <c r="E80" s="11">
        <f t="shared" si="0"/>
        <v>1</v>
      </c>
      <c r="F80" s="4">
        <v>16</v>
      </c>
      <c r="G80" s="4">
        <v>15</v>
      </c>
      <c r="H80" s="11">
        <v>-1</v>
      </c>
      <c r="I80" s="6">
        <v>13</v>
      </c>
      <c r="J80" s="4">
        <v>15</v>
      </c>
      <c r="K80" s="11">
        <v>2</v>
      </c>
      <c r="L80" s="6">
        <v>17</v>
      </c>
      <c r="M80" s="6">
        <v>17</v>
      </c>
      <c r="N80" s="11">
        <f t="shared" si="1"/>
        <v>0</v>
      </c>
      <c r="O80" s="6">
        <v>0</v>
      </c>
      <c r="P80" s="4"/>
      <c r="Q80" s="11">
        <v>0</v>
      </c>
      <c r="R80" s="6">
        <v>0</v>
      </c>
      <c r="S80" s="4"/>
      <c r="T80" s="11">
        <v>0</v>
      </c>
      <c r="U80"/>
      <c r="V80"/>
      <c r="W80"/>
      <c r="X80"/>
      <c r="Y80"/>
      <c r="Z80"/>
    </row>
    <row r="81" spans="1:26" s="8" customFormat="1" ht="15.75">
      <c r="A81" s="78" t="s">
        <v>11</v>
      </c>
      <c r="B81" s="79"/>
      <c r="C81" s="5">
        <f>SUM(C75:C80)</f>
        <v>919</v>
      </c>
      <c r="D81" s="5">
        <f>SUM(D75:D80)</f>
        <v>970</v>
      </c>
      <c r="E81" s="12">
        <f t="shared" si="0"/>
        <v>51</v>
      </c>
      <c r="F81" s="5">
        <v>203</v>
      </c>
      <c r="G81" s="5">
        <v>200</v>
      </c>
      <c r="H81" s="12">
        <v>-3</v>
      </c>
      <c r="I81" s="5">
        <v>198</v>
      </c>
      <c r="J81" s="5">
        <v>207</v>
      </c>
      <c r="K81" s="12">
        <v>9</v>
      </c>
      <c r="L81" s="5">
        <v>166</v>
      </c>
      <c r="M81" s="5">
        <f>SUM(M75:M80)</f>
        <v>222</v>
      </c>
      <c r="N81" s="12">
        <f t="shared" si="1"/>
        <v>56</v>
      </c>
      <c r="O81" s="5">
        <v>197</v>
      </c>
      <c r="P81" s="5">
        <v>186</v>
      </c>
      <c r="Q81" s="12">
        <v>-11</v>
      </c>
      <c r="R81" s="5">
        <v>155</v>
      </c>
      <c r="S81" s="5">
        <v>155</v>
      </c>
      <c r="T81" s="12">
        <v>0</v>
      </c>
    </row>
    <row r="82" spans="1:26" ht="15.75">
      <c r="A82" s="72" t="s">
        <v>50</v>
      </c>
      <c r="B82" s="80" t="s">
        <v>51</v>
      </c>
      <c r="C82" s="4">
        <v>219</v>
      </c>
      <c r="D82" s="4">
        <v>228</v>
      </c>
      <c r="E82" s="11">
        <v>9</v>
      </c>
      <c r="F82" s="4">
        <v>69</v>
      </c>
      <c r="G82" s="4">
        <v>75</v>
      </c>
      <c r="H82" s="11">
        <v>6</v>
      </c>
      <c r="I82" s="6">
        <v>81</v>
      </c>
      <c r="J82" s="4">
        <v>85</v>
      </c>
      <c r="K82" s="11">
        <v>4</v>
      </c>
      <c r="L82" s="6">
        <v>69</v>
      </c>
      <c r="M82" s="4">
        <v>68</v>
      </c>
      <c r="N82" s="11">
        <v>-1</v>
      </c>
      <c r="O82" s="6">
        <v>0</v>
      </c>
      <c r="P82" s="4"/>
      <c r="Q82" s="11">
        <v>0</v>
      </c>
      <c r="R82" s="6">
        <v>0</v>
      </c>
      <c r="S82" s="4"/>
      <c r="T82" s="11">
        <v>0</v>
      </c>
      <c r="U82"/>
      <c r="V82"/>
      <c r="W82"/>
      <c r="X82"/>
      <c r="Y82"/>
      <c r="Z82"/>
    </row>
    <row r="83" spans="1:26" ht="15.75">
      <c r="A83" s="72" t="s">
        <v>112</v>
      </c>
      <c r="B83" s="73" t="s">
        <v>113</v>
      </c>
      <c r="C83" s="4">
        <v>77</v>
      </c>
      <c r="D83" s="4">
        <v>82</v>
      </c>
      <c r="E83" s="11">
        <v>5</v>
      </c>
      <c r="F83" s="4">
        <v>18</v>
      </c>
      <c r="G83" s="4">
        <v>18</v>
      </c>
      <c r="H83" s="11">
        <v>0</v>
      </c>
      <c r="I83" s="6">
        <v>28</v>
      </c>
      <c r="J83" s="4">
        <v>33</v>
      </c>
      <c r="K83" s="11">
        <v>5</v>
      </c>
      <c r="L83" s="6">
        <v>31</v>
      </c>
      <c r="M83" s="4">
        <v>31</v>
      </c>
      <c r="N83" s="11">
        <v>0</v>
      </c>
      <c r="O83" s="6">
        <v>0</v>
      </c>
      <c r="P83" s="4"/>
      <c r="Q83" s="11">
        <v>0</v>
      </c>
      <c r="R83" s="6">
        <v>0</v>
      </c>
      <c r="S83" s="4"/>
      <c r="T83" s="11">
        <v>0</v>
      </c>
      <c r="U83"/>
      <c r="V83"/>
      <c r="W83"/>
      <c r="X83"/>
      <c r="Y83"/>
      <c r="Z83"/>
    </row>
    <row r="84" spans="1:26" ht="15.75">
      <c r="A84" s="72" t="s">
        <v>114</v>
      </c>
      <c r="B84" s="73" t="s">
        <v>115</v>
      </c>
      <c r="C84" s="4">
        <v>45</v>
      </c>
      <c r="D84" s="4">
        <v>47</v>
      </c>
      <c r="E84" s="11">
        <v>2</v>
      </c>
      <c r="F84" s="4">
        <v>15</v>
      </c>
      <c r="G84" s="4">
        <v>15</v>
      </c>
      <c r="H84" s="11">
        <v>0</v>
      </c>
      <c r="I84" s="6">
        <v>13</v>
      </c>
      <c r="J84" s="4">
        <v>15</v>
      </c>
      <c r="K84" s="11">
        <v>2</v>
      </c>
      <c r="L84" s="6">
        <v>17</v>
      </c>
      <c r="M84" s="4">
        <v>17</v>
      </c>
      <c r="N84" s="11">
        <v>0</v>
      </c>
      <c r="O84" s="6">
        <v>0</v>
      </c>
      <c r="P84" s="4"/>
      <c r="Q84" s="11">
        <v>0</v>
      </c>
      <c r="R84" s="6">
        <v>0</v>
      </c>
      <c r="S84" s="4"/>
      <c r="T84" s="11">
        <v>0</v>
      </c>
      <c r="U84"/>
      <c r="V84"/>
      <c r="W84"/>
      <c r="X84"/>
      <c r="Y84"/>
      <c r="Z84"/>
    </row>
    <row r="85" spans="1:26" ht="15.75">
      <c r="A85" s="72" t="s">
        <v>37</v>
      </c>
      <c r="B85" s="73" t="s">
        <v>38</v>
      </c>
      <c r="C85" s="4">
        <v>91</v>
      </c>
      <c r="D85" s="4">
        <v>98</v>
      </c>
      <c r="E85" s="11">
        <v>7</v>
      </c>
      <c r="F85" s="4">
        <v>29</v>
      </c>
      <c r="G85" s="4">
        <v>30</v>
      </c>
      <c r="H85" s="11">
        <v>1</v>
      </c>
      <c r="I85" s="6">
        <v>28</v>
      </c>
      <c r="J85" s="4">
        <v>34</v>
      </c>
      <c r="K85" s="11">
        <v>6</v>
      </c>
      <c r="L85" s="6">
        <v>34</v>
      </c>
      <c r="M85" s="4">
        <v>34</v>
      </c>
      <c r="N85" s="11">
        <v>0</v>
      </c>
      <c r="O85" s="6">
        <v>0</v>
      </c>
      <c r="P85" s="4"/>
      <c r="Q85" s="11">
        <v>0</v>
      </c>
      <c r="R85" s="6">
        <v>0</v>
      </c>
      <c r="S85" s="4"/>
      <c r="T85" s="11">
        <v>0</v>
      </c>
      <c r="U85"/>
      <c r="V85"/>
      <c r="W85"/>
      <c r="X85"/>
      <c r="Y85"/>
      <c r="Z85"/>
    </row>
    <row r="86" spans="1:26" ht="31.5">
      <c r="A86" s="72" t="s">
        <v>52</v>
      </c>
      <c r="B86" s="73" t="s">
        <v>53</v>
      </c>
      <c r="C86" s="4">
        <v>30</v>
      </c>
      <c r="D86" s="4">
        <v>31</v>
      </c>
      <c r="E86" s="11">
        <v>1</v>
      </c>
      <c r="F86" s="4">
        <v>0</v>
      </c>
      <c r="G86" s="4"/>
      <c r="H86" s="11">
        <v>0</v>
      </c>
      <c r="I86" s="6">
        <v>0</v>
      </c>
      <c r="J86" s="4"/>
      <c r="K86" s="11">
        <v>0</v>
      </c>
      <c r="L86" s="6">
        <v>16</v>
      </c>
      <c r="M86" s="4">
        <v>16</v>
      </c>
      <c r="N86" s="11">
        <v>0</v>
      </c>
      <c r="O86" s="6">
        <v>14</v>
      </c>
      <c r="P86" s="4">
        <v>15</v>
      </c>
      <c r="Q86" s="11">
        <v>1</v>
      </c>
      <c r="R86" s="6">
        <v>0</v>
      </c>
      <c r="S86" s="4"/>
      <c r="T86" s="11">
        <v>0</v>
      </c>
      <c r="U86"/>
      <c r="V86"/>
      <c r="W86"/>
      <c r="X86"/>
      <c r="Y86"/>
      <c r="Z86"/>
    </row>
    <row r="87" spans="1:26" s="8" customFormat="1" ht="15.75">
      <c r="A87" s="78" t="s">
        <v>12</v>
      </c>
      <c r="B87" s="79"/>
      <c r="C87" s="5">
        <v>462</v>
      </c>
      <c r="D87" s="5">
        <v>486</v>
      </c>
      <c r="E87" s="12">
        <v>24</v>
      </c>
      <c r="F87" s="5">
        <v>131</v>
      </c>
      <c r="G87" s="5">
        <v>138</v>
      </c>
      <c r="H87" s="12">
        <v>7</v>
      </c>
      <c r="I87" s="5">
        <v>150</v>
      </c>
      <c r="J87" s="5">
        <v>167</v>
      </c>
      <c r="K87" s="12">
        <v>17</v>
      </c>
      <c r="L87" s="5">
        <v>167</v>
      </c>
      <c r="M87" s="5">
        <v>166</v>
      </c>
      <c r="N87" s="12">
        <v>-1</v>
      </c>
      <c r="O87" s="5">
        <v>14</v>
      </c>
      <c r="P87" s="5">
        <v>15</v>
      </c>
      <c r="Q87" s="12">
        <v>1</v>
      </c>
      <c r="R87" s="5">
        <v>0</v>
      </c>
      <c r="S87" s="5">
        <v>0</v>
      </c>
      <c r="T87" s="12">
        <v>0</v>
      </c>
    </row>
    <row r="88" spans="1:26" ht="15.75">
      <c r="A88" s="72">
        <v>36959</v>
      </c>
      <c r="B88" s="73" t="s">
        <v>116</v>
      </c>
      <c r="C88" s="4">
        <v>38</v>
      </c>
      <c r="D88" s="4">
        <v>50</v>
      </c>
      <c r="E88" s="11">
        <v>12</v>
      </c>
      <c r="F88" s="4">
        <v>22</v>
      </c>
      <c r="G88" s="4">
        <v>25</v>
      </c>
      <c r="H88" s="11">
        <v>3</v>
      </c>
      <c r="I88" s="6">
        <v>16</v>
      </c>
      <c r="J88" s="4">
        <v>25</v>
      </c>
      <c r="K88" s="11">
        <v>9</v>
      </c>
      <c r="L88" s="6">
        <v>0</v>
      </c>
      <c r="M88" s="4">
        <v>0</v>
      </c>
      <c r="N88" s="11">
        <v>0</v>
      </c>
      <c r="O88" s="6">
        <v>0</v>
      </c>
      <c r="P88" s="4"/>
      <c r="Q88" s="11">
        <v>0</v>
      </c>
      <c r="R88" s="6">
        <v>0</v>
      </c>
      <c r="S88" s="4"/>
      <c r="T88" s="11">
        <v>0</v>
      </c>
      <c r="U88"/>
      <c r="V88"/>
      <c r="W88"/>
      <c r="X88"/>
      <c r="Y88"/>
      <c r="Z88"/>
    </row>
    <row r="89" spans="1:26" ht="31.5">
      <c r="A89" s="72">
        <v>37326</v>
      </c>
      <c r="B89" s="73" t="s">
        <v>117</v>
      </c>
      <c r="C89" s="4">
        <v>76</v>
      </c>
      <c r="D89" s="4">
        <v>105</v>
      </c>
      <c r="E89" s="11">
        <v>29</v>
      </c>
      <c r="F89" s="4">
        <v>30</v>
      </c>
      <c r="G89" s="4">
        <v>50</v>
      </c>
      <c r="H89" s="11">
        <v>20</v>
      </c>
      <c r="I89" s="6">
        <v>29</v>
      </c>
      <c r="J89" s="4">
        <v>38</v>
      </c>
      <c r="K89" s="11">
        <v>9</v>
      </c>
      <c r="L89" s="6">
        <v>17</v>
      </c>
      <c r="M89" s="4">
        <v>17</v>
      </c>
      <c r="N89" s="11">
        <v>0</v>
      </c>
      <c r="O89" s="6">
        <v>0</v>
      </c>
      <c r="P89" s="4">
        <v>0</v>
      </c>
      <c r="Q89" s="11">
        <v>0</v>
      </c>
      <c r="R89" s="6">
        <v>0</v>
      </c>
      <c r="S89" s="4"/>
      <c r="T89" s="11">
        <v>0</v>
      </c>
      <c r="U89"/>
      <c r="V89"/>
      <c r="W89"/>
      <c r="X89"/>
      <c r="Y89"/>
      <c r="Z89"/>
    </row>
    <row r="90" spans="1:26" ht="15.75">
      <c r="A90" s="72">
        <v>36965</v>
      </c>
      <c r="B90" s="73" t="s">
        <v>118</v>
      </c>
      <c r="C90" s="4">
        <v>49</v>
      </c>
      <c r="D90" s="4">
        <v>70</v>
      </c>
      <c r="E90" s="11">
        <v>21</v>
      </c>
      <c r="F90" s="4">
        <v>19</v>
      </c>
      <c r="G90" s="4">
        <v>31</v>
      </c>
      <c r="H90" s="11">
        <v>12</v>
      </c>
      <c r="I90" s="6">
        <v>16</v>
      </c>
      <c r="J90" s="4">
        <v>25</v>
      </c>
      <c r="K90" s="11">
        <v>9</v>
      </c>
      <c r="L90" s="6">
        <v>14</v>
      </c>
      <c r="M90" s="4">
        <v>14</v>
      </c>
      <c r="N90" s="11">
        <v>0</v>
      </c>
      <c r="O90" s="6">
        <v>0</v>
      </c>
      <c r="P90" s="4"/>
      <c r="Q90" s="11">
        <v>0</v>
      </c>
      <c r="R90" s="6">
        <v>0</v>
      </c>
      <c r="S90" s="4"/>
      <c r="T90" s="11">
        <v>0</v>
      </c>
      <c r="U90"/>
      <c r="V90"/>
      <c r="W90"/>
      <c r="X90"/>
      <c r="Y90"/>
      <c r="Z90"/>
    </row>
    <row r="91" spans="1:26" s="8" customFormat="1" ht="15.75">
      <c r="A91" s="78" t="s">
        <v>13</v>
      </c>
      <c r="B91" s="79"/>
      <c r="C91" s="5">
        <v>163</v>
      </c>
      <c r="D91" s="5">
        <v>225</v>
      </c>
      <c r="E91" s="12">
        <v>62</v>
      </c>
      <c r="F91" s="5">
        <v>71</v>
      </c>
      <c r="G91" s="5">
        <v>106</v>
      </c>
      <c r="H91" s="12">
        <v>35</v>
      </c>
      <c r="I91" s="5">
        <v>61</v>
      </c>
      <c r="J91" s="5">
        <v>88</v>
      </c>
      <c r="K91" s="12">
        <v>27</v>
      </c>
      <c r="L91" s="5">
        <v>31</v>
      </c>
      <c r="M91" s="5">
        <v>31</v>
      </c>
      <c r="N91" s="12">
        <v>0</v>
      </c>
      <c r="O91" s="5">
        <v>0</v>
      </c>
      <c r="P91" s="5">
        <v>0</v>
      </c>
      <c r="Q91" s="12">
        <v>0</v>
      </c>
      <c r="R91" s="5">
        <v>0</v>
      </c>
      <c r="S91" s="5">
        <v>0</v>
      </c>
      <c r="T91" s="12">
        <v>0</v>
      </c>
    </row>
    <row r="92" spans="1:26" ht="15.75">
      <c r="A92" s="74" t="s">
        <v>119</v>
      </c>
      <c r="B92" s="73" t="s">
        <v>120</v>
      </c>
      <c r="C92" s="4">
        <v>16</v>
      </c>
      <c r="D92" s="4">
        <v>20</v>
      </c>
      <c r="E92" s="11">
        <v>4</v>
      </c>
      <c r="F92" s="4">
        <v>7</v>
      </c>
      <c r="G92" s="4">
        <v>10</v>
      </c>
      <c r="H92" s="11">
        <v>3</v>
      </c>
      <c r="I92" s="6">
        <v>9</v>
      </c>
      <c r="J92" s="4">
        <v>10</v>
      </c>
      <c r="K92" s="11">
        <v>1</v>
      </c>
      <c r="L92" s="6">
        <v>0</v>
      </c>
      <c r="M92" s="4">
        <v>0</v>
      </c>
      <c r="N92" s="11">
        <v>0</v>
      </c>
      <c r="O92" s="6">
        <v>0</v>
      </c>
      <c r="P92" s="4"/>
      <c r="Q92" s="11">
        <v>0</v>
      </c>
      <c r="R92" s="6">
        <v>0</v>
      </c>
      <c r="S92" s="4"/>
      <c r="T92" s="11">
        <v>0</v>
      </c>
      <c r="U92"/>
      <c r="V92"/>
      <c r="W92"/>
      <c r="X92"/>
      <c r="Y92"/>
      <c r="Z92"/>
    </row>
    <row r="93" spans="1:26" ht="15.75">
      <c r="A93" s="72" t="s">
        <v>121</v>
      </c>
      <c r="B93" s="73" t="s">
        <v>122</v>
      </c>
      <c r="C93" s="4">
        <v>29</v>
      </c>
      <c r="D93" s="4">
        <v>30</v>
      </c>
      <c r="E93" s="11">
        <v>1</v>
      </c>
      <c r="F93" s="4">
        <v>11</v>
      </c>
      <c r="G93" s="4">
        <v>10</v>
      </c>
      <c r="H93" s="11">
        <v>-1</v>
      </c>
      <c r="I93" s="6">
        <v>9</v>
      </c>
      <c r="J93" s="4">
        <v>10</v>
      </c>
      <c r="K93" s="11">
        <v>1</v>
      </c>
      <c r="L93" s="6">
        <v>9</v>
      </c>
      <c r="M93" s="4">
        <v>10</v>
      </c>
      <c r="N93" s="11">
        <v>1</v>
      </c>
      <c r="O93" s="6">
        <v>0</v>
      </c>
      <c r="P93" s="4">
        <v>0</v>
      </c>
      <c r="Q93" s="11">
        <v>0</v>
      </c>
      <c r="R93" s="6">
        <v>0</v>
      </c>
      <c r="S93" s="4"/>
      <c r="T93" s="11">
        <v>0</v>
      </c>
      <c r="U93"/>
      <c r="V93"/>
      <c r="W93"/>
      <c r="X93"/>
      <c r="Y93"/>
      <c r="Z93"/>
    </row>
    <row r="94" spans="1:26" ht="15.75">
      <c r="A94" s="72" t="s">
        <v>123</v>
      </c>
      <c r="B94" s="73" t="s">
        <v>122</v>
      </c>
      <c r="C94" s="4">
        <v>13</v>
      </c>
      <c r="D94" s="4">
        <v>14</v>
      </c>
      <c r="E94" s="11">
        <v>1</v>
      </c>
      <c r="F94" s="4">
        <v>13</v>
      </c>
      <c r="G94" s="4">
        <v>14</v>
      </c>
      <c r="H94" s="11">
        <v>1</v>
      </c>
      <c r="I94" s="6">
        <v>0</v>
      </c>
      <c r="J94" s="4">
        <v>0</v>
      </c>
      <c r="K94" s="11">
        <v>0</v>
      </c>
      <c r="L94" s="6">
        <v>0</v>
      </c>
      <c r="M94" s="4">
        <v>0</v>
      </c>
      <c r="N94" s="11">
        <v>0</v>
      </c>
      <c r="O94" s="6">
        <v>0</v>
      </c>
      <c r="P94" s="4"/>
      <c r="Q94" s="11">
        <v>0</v>
      </c>
      <c r="R94" s="6">
        <v>0</v>
      </c>
      <c r="S94" s="4"/>
      <c r="T94" s="11">
        <v>0</v>
      </c>
      <c r="U94"/>
      <c r="V94"/>
      <c r="W94"/>
      <c r="X94"/>
      <c r="Y94"/>
      <c r="Z94"/>
    </row>
    <row r="95" spans="1:26" ht="31.5">
      <c r="A95" s="72" t="s">
        <v>52</v>
      </c>
      <c r="B95" s="73" t="s">
        <v>53</v>
      </c>
      <c r="C95" s="4">
        <v>130</v>
      </c>
      <c r="D95" s="4">
        <v>134</v>
      </c>
      <c r="E95" s="11">
        <v>4</v>
      </c>
      <c r="F95" s="4">
        <v>25</v>
      </c>
      <c r="G95" s="4">
        <v>23</v>
      </c>
      <c r="H95" s="11">
        <v>-2</v>
      </c>
      <c r="I95" s="6">
        <v>51</v>
      </c>
      <c r="J95" s="4">
        <v>48</v>
      </c>
      <c r="K95" s="11">
        <v>-3</v>
      </c>
      <c r="L95" s="6">
        <v>33</v>
      </c>
      <c r="M95" s="4">
        <v>33</v>
      </c>
      <c r="N95" s="11">
        <v>0</v>
      </c>
      <c r="O95" s="6">
        <v>21</v>
      </c>
      <c r="P95" s="4">
        <v>30</v>
      </c>
      <c r="Q95" s="11">
        <v>9</v>
      </c>
      <c r="R95" s="6">
        <v>0</v>
      </c>
      <c r="S95" s="6"/>
      <c r="T95" s="11">
        <v>0</v>
      </c>
      <c r="U95"/>
      <c r="V95"/>
      <c r="W95"/>
      <c r="X95"/>
      <c r="Y95"/>
      <c r="Z95"/>
    </row>
    <row r="96" spans="1:26" ht="15.75">
      <c r="A96" s="72" t="s">
        <v>57</v>
      </c>
      <c r="B96" s="80" t="s">
        <v>58</v>
      </c>
      <c r="C96" s="4">
        <v>60</v>
      </c>
      <c r="D96" s="4">
        <v>63</v>
      </c>
      <c r="E96" s="11">
        <v>3</v>
      </c>
      <c r="F96" s="4">
        <v>21</v>
      </c>
      <c r="G96" s="4">
        <v>21</v>
      </c>
      <c r="H96" s="11">
        <v>0</v>
      </c>
      <c r="I96" s="6">
        <v>19</v>
      </c>
      <c r="J96" s="4">
        <v>22</v>
      </c>
      <c r="K96" s="11">
        <v>3</v>
      </c>
      <c r="L96" s="6">
        <v>20</v>
      </c>
      <c r="M96" s="4">
        <v>20</v>
      </c>
      <c r="N96" s="11">
        <v>0</v>
      </c>
      <c r="O96" s="6">
        <v>0</v>
      </c>
      <c r="P96" s="4">
        <v>0</v>
      </c>
      <c r="Q96" s="11">
        <v>0</v>
      </c>
      <c r="R96" s="6">
        <v>0</v>
      </c>
      <c r="S96" s="6"/>
      <c r="T96" s="11">
        <v>0</v>
      </c>
      <c r="U96"/>
      <c r="V96"/>
      <c r="W96"/>
      <c r="X96"/>
      <c r="Y96"/>
      <c r="Z96"/>
    </row>
    <row r="97" spans="1:26" ht="15.75">
      <c r="A97" s="72" t="s">
        <v>61</v>
      </c>
      <c r="B97" s="73" t="s">
        <v>58</v>
      </c>
      <c r="C97" s="4">
        <v>29</v>
      </c>
      <c r="D97" s="4">
        <v>34</v>
      </c>
      <c r="E97" s="11">
        <v>5</v>
      </c>
      <c r="F97" s="4">
        <v>29</v>
      </c>
      <c r="G97" s="4">
        <v>34</v>
      </c>
      <c r="H97" s="11">
        <v>5</v>
      </c>
      <c r="I97" s="6">
        <v>0</v>
      </c>
      <c r="J97" s="4">
        <v>0</v>
      </c>
      <c r="K97" s="11">
        <v>0</v>
      </c>
      <c r="L97" s="6">
        <v>0</v>
      </c>
      <c r="M97" s="4">
        <v>0</v>
      </c>
      <c r="N97" s="11">
        <v>0</v>
      </c>
      <c r="O97" s="6">
        <v>0</v>
      </c>
      <c r="P97" s="4"/>
      <c r="Q97" s="11">
        <v>0</v>
      </c>
      <c r="R97" s="6">
        <v>0</v>
      </c>
      <c r="S97" s="6"/>
      <c r="T97" s="11">
        <v>0</v>
      </c>
      <c r="U97"/>
      <c r="V97"/>
      <c r="W97"/>
      <c r="X97"/>
      <c r="Y97"/>
      <c r="Z97"/>
    </row>
    <row r="98" spans="1:26" s="8" customFormat="1" ht="15.75">
      <c r="A98" s="78" t="s">
        <v>14</v>
      </c>
      <c r="B98" s="79"/>
      <c r="C98" s="5">
        <v>277</v>
      </c>
      <c r="D98" s="5">
        <v>295</v>
      </c>
      <c r="E98" s="12">
        <v>18</v>
      </c>
      <c r="F98" s="5">
        <v>106</v>
      </c>
      <c r="G98" s="5">
        <v>112</v>
      </c>
      <c r="H98" s="12">
        <v>6</v>
      </c>
      <c r="I98" s="5">
        <v>88</v>
      </c>
      <c r="J98" s="5">
        <v>90</v>
      </c>
      <c r="K98" s="12">
        <v>2</v>
      </c>
      <c r="L98" s="5">
        <v>62</v>
      </c>
      <c r="M98" s="5">
        <v>63</v>
      </c>
      <c r="N98" s="12">
        <v>1</v>
      </c>
      <c r="O98" s="5">
        <v>21</v>
      </c>
      <c r="P98" s="5">
        <v>30</v>
      </c>
      <c r="Q98" s="12">
        <v>9</v>
      </c>
      <c r="R98" s="5">
        <v>0</v>
      </c>
      <c r="S98" s="5"/>
      <c r="T98" s="12">
        <v>0</v>
      </c>
    </row>
    <row r="99" spans="1:26" ht="15.75">
      <c r="A99" s="72">
        <v>37318</v>
      </c>
      <c r="B99" s="73" t="s">
        <v>124</v>
      </c>
      <c r="C99" s="4">
        <v>73</v>
      </c>
      <c r="D99" s="4">
        <v>93</v>
      </c>
      <c r="E99" s="11">
        <v>20</v>
      </c>
      <c r="F99" s="4">
        <v>31</v>
      </c>
      <c r="G99" s="4">
        <v>36</v>
      </c>
      <c r="H99" s="11">
        <v>5</v>
      </c>
      <c r="I99" s="6">
        <v>21</v>
      </c>
      <c r="J99" s="4">
        <v>36</v>
      </c>
      <c r="K99" s="11">
        <v>15</v>
      </c>
      <c r="L99" s="6">
        <v>21</v>
      </c>
      <c r="M99" s="4">
        <v>21</v>
      </c>
      <c r="N99" s="11">
        <v>0</v>
      </c>
      <c r="O99" s="6">
        <v>0</v>
      </c>
      <c r="P99" s="4"/>
      <c r="Q99" s="11">
        <v>0</v>
      </c>
      <c r="R99" s="6">
        <v>0</v>
      </c>
      <c r="S99" s="4"/>
      <c r="T99" s="11">
        <v>0</v>
      </c>
      <c r="U99"/>
      <c r="V99"/>
      <c r="W99"/>
      <c r="X99"/>
      <c r="Y99"/>
      <c r="Z99"/>
    </row>
    <row r="100" spans="1:26" ht="15.75">
      <c r="A100" s="72">
        <v>37683</v>
      </c>
      <c r="B100" s="73" t="s">
        <v>125</v>
      </c>
      <c r="C100" s="4">
        <v>45</v>
      </c>
      <c r="D100" s="4">
        <v>50</v>
      </c>
      <c r="E100" s="11">
        <v>5</v>
      </c>
      <c r="F100" s="4">
        <v>17</v>
      </c>
      <c r="G100" s="4">
        <v>17</v>
      </c>
      <c r="H100" s="11">
        <v>0</v>
      </c>
      <c r="I100" s="6">
        <v>12</v>
      </c>
      <c r="J100" s="4">
        <v>17</v>
      </c>
      <c r="K100" s="11">
        <v>5</v>
      </c>
      <c r="L100" s="6">
        <v>16</v>
      </c>
      <c r="M100" s="4">
        <v>16</v>
      </c>
      <c r="N100" s="11">
        <v>0</v>
      </c>
      <c r="O100" s="6">
        <v>0</v>
      </c>
      <c r="P100" s="4"/>
      <c r="Q100" s="11">
        <v>0</v>
      </c>
      <c r="R100" s="6">
        <v>0</v>
      </c>
      <c r="S100" s="4"/>
      <c r="T100" s="11">
        <v>0</v>
      </c>
      <c r="U100"/>
      <c r="V100"/>
      <c r="W100"/>
      <c r="X100"/>
      <c r="Y100"/>
      <c r="Z100"/>
    </row>
    <row r="101" spans="1:26" ht="15.75">
      <c r="A101" s="72">
        <v>36961</v>
      </c>
      <c r="B101" s="73" t="s">
        <v>126</v>
      </c>
      <c r="C101" s="4">
        <v>52</v>
      </c>
      <c r="D101" s="4">
        <v>58</v>
      </c>
      <c r="E101" s="11">
        <v>6</v>
      </c>
      <c r="F101" s="4">
        <v>18</v>
      </c>
      <c r="G101" s="4">
        <v>20</v>
      </c>
      <c r="H101" s="11">
        <v>2</v>
      </c>
      <c r="I101" s="6">
        <v>19</v>
      </c>
      <c r="J101" s="4">
        <v>23</v>
      </c>
      <c r="K101" s="11">
        <v>4</v>
      </c>
      <c r="L101" s="6">
        <v>15</v>
      </c>
      <c r="M101" s="4">
        <v>15</v>
      </c>
      <c r="N101" s="11">
        <v>0</v>
      </c>
      <c r="O101" s="6">
        <v>0</v>
      </c>
      <c r="P101" s="4"/>
      <c r="Q101" s="11">
        <v>0</v>
      </c>
      <c r="R101" s="6">
        <v>0</v>
      </c>
      <c r="S101" s="4"/>
      <c r="T101" s="11">
        <v>0</v>
      </c>
      <c r="U101"/>
      <c r="V101"/>
      <c r="W101"/>
      <c r="X101"/>
      <c r="Y101"/>
      <c r="Z101"/>
    </row>
    <row r="102" spans="1:26" ht="15.75">
      <c r="A102" s="72">
        <v>36963</v>
      </c>
      <c r="B102" s="73" t="s">
        <v>127</v>
      </c>
      <c r="C102" s="4">
        <v>61</v>
      </c>
      <c r="D102" s="4">
        <v>64</v>
      </c>
      <c r="E102" s="11">
        <v>3</v>
      </c>
      <c r="F102" s="4">
        <v>21</v>
      </c>
      <c r="G102" s="4">
        <v>21</v>
      </c>
      <c r="H102" s="11">
        <v>0</v>
      </c>
      <c r="I102" s="6">
        <v>20</v>
      </c>
      <c r="J102" s="4">
        <v>23</v>
      </c>
      <c r="K102" s="11">
        <v>3</v>
      </c>
      <c r="L102" s="6">
        <v>20</v>
      </c>
      <c r="M102" s="6">
        <v>20</v>
      </c>
      <c r="N102" s="11">
        <v>0</v>
      </c>
      <c r="O102" s="6">
        <v>0</v>
      </c>
      <c r="P102" s="4"/>
      <c r="Q102" s="11">
        <v>0</v>
      </c>
      <c r="R102" s="6">
        <v>0</v>
      </c>
      <c r="S102" s="4"/>
      <c r="T102" s="11">
        <v>0</v>
      </c>
      <c r="U102"/>
      <c r="V102"/>
      <c r="W102"/>
      <c r="X102"/>
      <c r="Y102"/>
      <c r="Z102"/>
    </row>
    <row r="103" spans="1:26" ht="15.75">
      <c r="A103" s="72">
        <v>37328</v>
      </c>
      <c r="B103" s="73" t="s">
        <v>128</v>
      </c>
      <c r="C103" s="4">
        <v>54</v>
      </c>
      <c r="D103" s="4">
        <v>59</v>
      </c>
      <c r="E103" s="11">
        <v>5</v>
      </c>
      <c r="F103" s="4">
        <v>20</v>
      </c>
      <c r="G103" s="4">
        <v>21</v>
      </c>
      <c r="H103" s="11">
        <v>1</v>
      </c>
      <c r="I103" s="6">
        <v>21</v>
      </c>
      <c r="J103" s="4">
        <v>23</v>
      </c>
      <c r="K103" s="11">
        <v>2</v>
      </c>
      <c r="L103" s="6">
        <v>13</v>
      </c>
      <c r="M103" s="4">
        <v>15</v>
      </c>
      <c r="N103" s="11">
        <v>2</v>
      </c>
      <c r="O103" s="6">
        <v>0</v>
      </c>
      <c r="P103" s="4">
        <v>0</v>
      </c>
      <c r="Q103" s="11">
        <v>0</v>
      </c>
      <c r="R103" s="6">
        <v>0</v>
      </c>
      <c r="S103" s="4"/>
      <c r="T103" s="11">
        <v>0</v>
      </c>
      <c r="U103"/>
      <c r="V103"/>
      <c r="W103"/>
      <c r="X103"/>
      <c r="Y103"/>
      <c r="Z103"/>
    </row>
    <row r="104" spans="1:26" ht="15.75">
      <c r="A104" s="72">
        <v>37329</v>
      </c>
      <c r="B104" s="73" t="s">
        <v>129</v>
      </c>
      <c r="C104" s="4">
        <v>26</v>
      </c>
      <c r="D104" s="4">
        <v>32</v>
      </c>
      <c r="E104" s="11">
        <v>6</v>
      </c>
      <c r="F104" s="4">
        <v>7</v>
      </c>
      <c r="G104" s="4">
        <v>10</v>
      </c>
      <c r="H104" s="11">
        <v>3</v>
      </c>
      <c r="I104" s="6">
        <v>12</v>
      </c>
      <c r="J104" s="4">
        <v>15</v>
      </c>
      <c r="K104" s="11">
        <v>3</v>
      </c>
      <c r="L104" s="6">
        <v>7</v>
      </c>
      <c r="M104" s="4">
        <v>7</v>
      </c>
      <c r="N104" s="11">
        <v>0</v>
      </c>
      <c r="O104" s="6">
        <v>0</v>
      </c>
      <c r="P104" s="4"/>
      <c r="Q104" s="11">
        <v>0</v>
      </c>
      <c r="R104" s="6">
        <v>0</v>
      </c>
      <c r="S104" s="4"/>
      <c r="T104" s="11">
        <v>0</v>
      </c>
      <c r="U104"/>
      <c r="V104"/>
      <c r="W104"/>
      <c r="X104"/>
      <c r="Y104"/>
      <c r="Z104"/>
    </row>
    <row r="105" spans="1:26" ht="31.5">
      <c r="A105" s="72">
        <v>38075</v>
      </c>
      <c r="B105" s="73" t="s">
        <v>130</v>
      </c>
      <c r="C105" s="4">
        <v>84</v>
      </c>
      <c r="D105" s="4">
        <v>90</v>
      </c>
      <c r="E105" s="11">
        <v>6</v>
      </c>
      <c r="F105" s="4">
        <v>30</v>
      </c>
      <c r="G105" s="4">
        <v>30</v>
      </c>
      <c r="H105" s="11">
        <v>0</v>
      </c>
      <c r="I105" s="6">
        <v>25</v>
      </c>
      <c r="J105" s="4">
        <v>30</v>
      </c>
      <c r="K105" s="11">
        <v>5</v>
      </c>
      <c r="L105" s="6">
        <v>29</v>
      </c>
      <c r="M105" s="4">
        <v>30</v>
      </c>
      <c r="N105" s="11">
        <v>1</v>
      </c>
      <c r="O105" s="6">
        <v>0</v>
      </c>
      <c r="P105" s="4">
        <v>0</v>
      </c>
      <c r="Q105" s="11">
        <v>0</v>
      </c>
      <c r="R105" s="6">
        <v>0</v>
      </c>
      <c r="S105" s="4"/>
      <c r="T105" s="11">
        <v>0</v>
      </c>
      <c r="U105"/>
      <c r="V105"/>
      <c r="W105"/>
      <c r="X105"/>
      <c r="Y105"/>
      <c r="Z105"/>
    </row>
    <row r="106" spans="1:26" ht="31.5">
      <c r="A106" s="72" t="s">
        <v>52</v>
      </c>
      <c r="B106" s="73" t="s">
        <v>53</v>
      </c>
      <c r="C106" s="4">
        <v>71</v>
      </c>
      <c r="D106" s="4">
        <v>71</v>
      </c>
      <c r="E106" s="11">
        <v>0</v>
      </c>
      <c r="F106" s="4">
        <v>15</v>
      </c>
      <c r="G106" s="4">
        <v>13</v>
      </c>
      <c r="H106" s="11">
        <v>-2</v>
      </c>
      <c r="I106" s="6">
        <v>13</v>
      </c>
      <c r="J106" s="4">
        <v>14</v>
      </c>
      <c r="K106" s="11">
        <v>1</v>
      </c>
      <c r="L106" s="6">
        <v>18</v>
      </c>
      <c r="M106" s="4">
        <v>19</v>
      </c>
      <c r="N106" s="11">
        <v>1</v>
      </c>
      <c r="O106" s="6">
        <v>25</v>
      </c>
      <c r="P106" s="4">
        <v>25</v>
      </c>
      <c r="Q106" s="11">
        <v>0</v>
      </c>
      <c r="R106" s="6">
        <v>0</v>
      </c>
      <c r="S106" s="6"/>
      <c r="T106" s="11">
        <v>0</v>
      </c>
      <c r="U106"/>
      <c r="V106"/>
      <c r="W106"/>
      <c r="X106"/>
      <c r="Y106"/>
      <c r="Z106"/>
    </row>
    <row r="107" spans="1:26" s="8" customFormat="1" ht="15.75">
      <c r="A107" s="78" t="s">
        <v>15</v>
      </c>
      <c r="B107" s="79"/>
      <c r="C107" s="5">
        <v>466</v>
      </c>
      <c r="D107" s="5">
        <v>517</v>
      </c>
      <c r="E107" s="12">
        <v>51</v>
      </c>
      <c r="F107" s="5">
        <v>159</v>
      </c>
      <c r="G107" s="5">
        <v>168</v>
      </c>
      <c r="H107" s="12">
        <v>9</v>
      </c>
      <c r="I107" s="5">
        <v>143</v>
      </c>
      <c r="J107" s="5">
        <v>181</v>
      </c>
      <c r="K107" s="12">
        <v>38</v>
      </c>
      <c r="L107" s="5">
        <v>139</v>
      </c>
      <c r="M107" s="5">
        <v>143</v>
      </c>
      <c r="N107" s="12">
        <v>4</v>
      </c>
      <c r="O107" s="5">
        <v>25</v>
      </c>
      <c r="P107" s="5">
        <v>25</v>
      </c>
      <c r="Q107" s="12">
        <v>0</v>
      </c>
      <c r="R107" s="5">
        <v>0</v>
      </c>
      <c r="S107" s="5"/>
      <c r="T107" s="12">
        <v>0</v>
      </c>
    </row>
    <row r="108" spans="1:26" ht="15.75">
      <c r="A108" s="72" t="s">
        <v>131</v>
      </c>
      <c r="B108" s="76" t="s">
        <v>132</v>
      </c>
      <c r="C108" s="4">
        <v>98</v>
      </c>
      <c r="D108" s="4">
        <v>100</v>
      </c>
      <c r="E108" s="11">
        <v>2</v>
      </c>
      <c r="F108" s="4">
        <v>28</v>
      </c>
      <c r="G108" s="4">
        <v>30</v>
      </c>
      <c r="H108" s="11">
        <v>2</v>
      </c>
      <c r="I108" s="6">
        <v>32</v>
      </c>
      <c r="J108" s="4">
        <v>30</v>
      </c>
      <c r="K108" s="11">
        <v>-2</v>
      </c>
      <c r="L108" s="6">
        <v>38</v>
      </c>
      <c r="M108" s="4">
        <v>40</v>
      </c>
      <c r="N108" s="11">
        <v>2</v>
      </c>
      <c r="O108" s="6">
        <v>0</v>
      </c>
      <c r="P108" s="4"/>
      <c r="Q108" s="11">
        <v>0</v>
      </c>
      <c r="R108" s="6">
        <v>0</v>
      </c>
      <c r="S108" s="4"/>
      <c r="T108" s="11">
        <v>0</v>
      </c>
      <c r="U108"/>
      <c r="V108"/>
      <c r="W108"/>
      <c r="X108"/>
      <c r="Y108"/>
      <c r="Z108"/>
    </row>
    <row r="109" spans="1:26" ht="15.75">
      <c r="A109" s="72" t="s">
        <v>133</v>
      </c>
      <c r="B109" s="76" t="s">
        <v>36</v>
      </c>
      <c r="C109" s="4">
        <v>95</v>
      </c>
      <c r="D109" s="4">
        <v>93</v>
      </c>
      <c r="E109" s="11">
        <v>-2</v>
      </c>
      <c r="F109" s="4">
        <v>30</v>
      </c>
      <c r="G109" s="4">
        <v>30</v>
      </c>
      <c r="H109" s="11">
        <v>0</v>
      </c>
      <c r="I109" s="6">
        <v>33</v>
      </c>
      <c r="J109" s="4">
        <v>31</v>
      </c>
      <c r="K109" s="11">
        <v>-2</v>
      </c>
      <c r="L109" s="6">
        <v>32</v>
      </c>
      <c r="M109" s="4">
        <v>32</v>
      </c>
      <c r="N109" s="11">
        <v>0</v>
      </c>
      <c r="O109" s="6">
        <v>0</v>
      </c>
      <c r="P109" s="4">
        <v>0</v>
      </c>
      <c r="Q109" s="11">
        <v>0</v>
      </c>
      <c r="R109" s="6">
        <v>0</v>
      </c>
      <c r="S109" s="4"/>
      <c r="T109" s="11">
        <v>0</v>
      </c>
      <c r="U109"/>
      <c r="V109"/>
      <c r="W109"/>
      <c r="X109"/>
      <c r="Y109"/>
      <c r="Z109"/>
    </row>
    <row r="110" spans="1:26" ht="15.75">
      <c r="A110" s="72" t="s">
        <v>134</v>
      </c>
      <c r="B110" s="76" t="s">
        <v>135</v>
      </c>
      <c r="C110" s="4">
        <v>39</v>
      </c>
      <c r="D110" s="4">
        <v>39</v>
      </c>
      <c r="E110" s="11">
        <v>0</v>
      </c>
      <c r="F110" s="4">
        <v>15</v>
      </c>
      <c r="G110" s="4">
        <v>15</v>
      </c>
      <c r="H110" s="11">
        <v>0</v>
      </c>
      <c r="I110" s="6">
        <v>14</v>
      </c>
      <c r="J110" s="4">
        <v>14</v>
      </c>
      <c r="K110" s="11">
        <v>0</v>
      </c>
      <c r="L110" s="6">
        <v>10</v>
      </c>
      <c r="M110" s="4">
        <v>10</v>
      </c>
      <c r="N110" s="11">
        <v>0</v>
      </c>
      <c r="O110" s="6">
        <v>0</v>
      </c>
      <c r="P110" s="4"/>
      <c r="Q110" s="11">
        <v>0</v>
      </c>
      <c r="R110" s="6">
        <v>0</v>
      </c>
      <c r="S110" s="4"/>
      <c r="T110" s="11">
        <v>0</v>
      </c>
      <c r="U110"/>
      <c r="V110"/>
      <c r="W110"/>
      <c r="X110"/>
      <c r="Y110"/>
      <c r="Z110"/>
    </row>
    <row r="111" spans="1:26" ht="15.75">
      <c r="A111" s="72" t="s">
        <v>136</v>
      </c>
      <c r="B111" s="76" t="s">
        <v>137</v>
      </c>
      <c r="C111" s="4">
        <v>20</v>
      </c>
      <c r="D111" s="4">
        <v>20</v>
      </c>
      <c r="E111" s="11">
        <v>0</v>
      </c>
      <c r="F111" s="4"/>
      <c r="G111" s="4"/>
      <c r="H111" s="11">
        <v>0</v>
      </c>
      <c r="I111" s="6">
        <v>11</v>
      </c>
      <c r="J111" s="4">
        <v>11</v>
      </c>
      <c r="K111" s="11">
        <v>0</v>
      </c>
      <c r="L111" s="6">
        <v>9</v>
      </c>
      <c r="M111" s="4">
        <v>9</v>
      </c>
      <c r="N111" s="11">
        <v>0</v>
      </c>
      <c r="O111" s="6">
        <v>0</v>
      </c>
      <c r="P111" s="4"/>
      <c r="Q111" s="11">
        <v>0</v>
      </c>
      <c r="R111" s="6">
        <v>0</v>
      </c>
      <c r="S111" s="4"/>
      <c r="T111" s="11">
        <v>0</v>
      </c>
      <c r="U111"/>
      <c r="V111"/>
      <c r="W111"/>
      <c r="X111"/>
      <c r="Y111"/>
      <c r="Z111"/>
    </row>
    <row r="112" spans="1:26" ht="15.75">
      <c r="A112" s="72" t="s">
        <v>138</v>
      </c>
      <c r="B112" s="76" t="s">
        <v>139</v>
      </c>
      <c r="C112" s="4">
        <v>9</v>
      </c>
      <c r="D112" s="4">
        <v>10</v>
      </c>
      <c r="E112" s="11">
        <v>1</v>
      </c>
      <c r="F112" s="4">
        <v>0</v>
      </c>
      <c r="G112" s="4"/>
      <c r="H112" s="11">
        <v>0</v>
      </c>
      <c r="I112" s="6">
        <v>0</v>
      </c>
      <c r="J112" s="4"/>
      <c r="K112" s="11">
        <v>0</v>
      </c>
      <c r="L112" s="6">
        <v>9</v>
      </c>
      <c r="M112" s="4">
        <v>10</v>
      </c>
      <c r="N112" s="11">
        <v>1</v>
      </c>
      <c r="O112" s="6">
        <v>0</v>
      </c>
      <c r="P112" s="4"/>
      <c r="Q112" s="11">
        <v>0</v>
      </c>
      <c r="R112" s="6">
        <v>0</v>
      </c>
      <c r="S112" s="4"/>
      <c r="T112" s="11">
        <v>0</v>
      </c>
      <c r="U112"/>
      <c r="V112"/>
      <c r="W112"/>
      <c r="X112"/>
      <c r="Y112"/>
      <c r="Z112"/>
    </row>
    <row r="113" spans="1:26" ht="15.75">
      <c r="A113" s="72" t="s">
        <v>140</v>
      </c>
      <c r="B113" s="76" t="s">
        <v>132</v>
      </c>
      <c r="C113" s="4">
        <v>29</v>
      </c>
      <c r="D113" s="4">
        <v>26</v>
      </c>
      <c r="E113" s="11">
        <v>-3</v>
      </c>
      <c r="F113" s="4">
        <v>29</v>
      </c>
      <c r="G113" s="4">
        <v>26</v>
      </c>
      <c r="H113" s="11">
        <v>-3</v>
      </c>
      <c r="I113" s="6">
        <v>0</v>
      </c>
      <c r="J113" s="4">
        <v>0</v>
      </c>
      <c r="K113" s="11">
        <v>0</v>
      </c>
      <c r="L113" s="6">
        <v>0</v>
      </c>
      <c r="M113" s="4">
        <v>0</v>
      </c>
      <c r="N113" s="11">
        <v>0</v>
      </c>
      <c r="O113" s="6">
        <v>0</v>
      </c>
      <c r="P113" s="4"/>
      <c r="Q113" s="11">
        <v>0</v>
      </c>
      <c r="R113" s="6">
        <v>0</v>
      </c>
      <c r="S113" s="4"/>
      <c r="T113" s="11">
        <v>0</v>
      </c>
      <c r="U113"/>
      <c r="V113"/>
      <c r="W113"/>
      <c r="X113"/>
      <c r="Y113"/>
      <c r="Z113"/>
    </row>
    <row r="114" spans="1:26" ht="15.75">
      <c r="A114" s="72" t="s">
        <v>35</v>
      </c>
      <c r="B114" s="76" t="s">
        <v>36</v>
      </c>
      <c r="C114" s="4">
        <v>54</v>
      </c>
      <c r="D114" s="4">
        <v>60</v>
      </c>
      <c r="E114" s="11">
        <v>6</v>
      </c>
      <c r="F114" s="4">
        <v>54</v>
      </c>
      <c r="G114" s="4">
        <v>60</v>
      </c>
      <c r="H114" s="11">
        <v>6</v>
      </c>
      <c r="I114" s="6">
        <v>0</v>
      </c>
      <c r="J114" s="4">
        <v>0</v>
      </c>
      <c r="K114" s="11">
        <v>0</v>
      </c>
      <c r="L114" s="6">
        <v>0</v>
      </c>
      <c r="M114" s="4">
        <v>0</v>
      </c>
      <c r="N114" s="11">
        <v>0</v>
      </c>
      <c r="O114" s="6">
        <v>0</v>
      </c>
      <c r="P114" s="4"/>
      <c r="Q114" s="11">
        <v>0</v>
      </c>
      <c r="R114" s="6">
        <v>0</v>
      </c>
      <c r="S114" s="4"/>
      <c r="T114" s="11">
        <v>0</v>
      </c>
      <c r="U114"/>
      <c r="V114"/>
      <c r="W114"/>
      <c r="X114"/>
      <c r="Y114"/>
      <c r="Z114"/>
    </row>
    <row r="115" spans="1:26" ht="15.75">
      <c r="A115" s="72" t="s">
        <v>141</v>
      </c>
      <c r="B115" s="76" t="s">
        <v>137</v>
      </c>
      <c r="C115" s="4">
        <v>13</v>
      </c>
      <c r="D115" s="4">
        <v>15</v>
      </c>
      <c r="E115" s="11">
        <v>2</v>
      </c>
      <c r="F115" s="4">
        <v>13</v>
      </c>
      <c r="G115" s="4">
        <v>15</v>
      </c>
      <c r="H115" s="11">
        <v>2</v>
      </c>
      <c r="I115" s="6">
        <v>0</v>
      </c>
      <c r="J115" s="4">
        <v>0</v>
      </c>
      <c r="K115" s="11">
        <v>0</v>
      </c>
      <c r="L115" s="6">
        <v>0</v>
      </c>
      <c r="M115" s="4">
        <v>0</v>
      </c>
      <c r="N115" s="11">
        <v>0</v>
      </c>
      <c r="O115" s="6">
        <v>0</v>
      </c>
      <c r="P115" s="4"/>
      <c r="Q115" s="11">
        <v>0</v>
      </c>
      <c r="R115" s="6">
        <v>0</v>
      </c>
      <c r="S115" s="4"/>
      <c r="T115" s="11">
        <v>0</v>
      </c>
      <c r="U115"/>
      <c r="V115"/>
      <c r="W115"/>
      <c r="X115"/>
      <c r="Y115"/>
      <c r="Z115"/>
    </row>
    <row r="116" spans="1:26" ht="15.75">
      <c r="A116" s="72" t="s">
        <v>142</v>
      </c>
      <c r="B116" s="76" t="s">
        <v>143</v>
      </c>
      <c r="C116" s="4">
        <v>28</v>
      </c>
      <c r="D116" s="4">
        <v>25</v>
      </c>
      <c r="E116" s="11">
        <v>-3</v>
      </c>
      <c r="F116" s="4">
        <v>28</v>
      </c>
      <c r="G116" s="4">
        <v>25</v>
      </c>
      <c r="H116" s="11">
        <v>-3</v>
      </c>
      <c r="I116" s="6">
        <v>0</v>
      </c>
      <c r="J116" s="4">
        <v>0</v>
      </c>
      <c r="K116" s="11">
        <v>0</v>
      </c>
      <c r="L116" s="6">
        <v>0</v>
      </c>
      <c r="M116" s="4">
        <v>0</v>
      </c>
      <c r="N116" s="11">
        <v>0</v>
      </c>
      <c r="O116" s="6">
        <v>0</v>
      </c>
      <c r="P116" s="4"/>
      <c r="Q116" s="11">
        <v>0</v>
      </c>
      <c r="R116" s="6">
        <v>0</v>
      </c>
      <c r="S116" s="4"/>
      <c r="T116" s="11">
        <v>0</v>
      </c>
      <c r="U116"/>
      <c r="V116"/>
      <c r="W116"/>
      <c r="X116"/>
      <c r="Y116"/>
      <c r="Z116"/>
    </row>
    <row r="117" spans="1:26" ht="15.75">
      <c r="A117" s="72" t="s">
        <v>144</v>
      </c>
      <c r="B117" s="76" t="s">
        <v>145</v>
      </c>
      <c r="C117" s="4">
        <v>9</v>
      </c>
      <c r="D117" s="4">
        <v>9</v>
      </c>
      <c r="E117" s="11">
        <v>0</v>
      </c>
      <c r="F117" s="4">
        <v>0</v>
      </c>
      <c r="G117" s="4"/>
      <c r="H117" s="11">
        <v>0</v>
      </c>
      <c r="I117" s="6">
        <v>0</v>
      </c>
      <c r="J117" s="4"/>
      <c r="K117" s="11">
        <v>0</v>
      </c>
      <c r="L117" s="6">
        <v>9</v>
      </c>
      <c r="M117" s="4">
        <v>9</v>
      </c>
      <c r="N117" s="11">
        <v>0</v>
      </c>
      <c r="O117" s="6">
        <v>0</v>
      </c>
      <c r="P117" s="4"/>
      <c r="Q117" s="11">
        <v>0</v>
      </c>
      <c r="R117" s="6">
        <v>0</v>
      </c>
      <c r="S117" s="4"/>
      <c r="T117" s="11">
        <v>0</v>
      </c>
      <c r="U117"/>
      <c r="V117"/>
      <c r="W117"/>
      <c r="X117"/>
      <c r="Y117"/>
      <c r="Z117"/>
    </row>
    <row r="118" spans="1:26" s="8" customFormat="1" ht="15.75">
      <c r="A118" s="82" t="s">
        <v>16</v>
      </c>
      <c r="B118" s="83"/>
      <c r="C118" s="5">
        <v>394</v>
      </c>
      <c r="D118" s="5">
        <v>397</v>
      </c>
      <c r="E118" s="12">
        <v>3</v>
      </c>
      <c r="F118" s="5">
        <v>197</v>
      </c>
      <c r="G118" s="5">
        <v>201</v>
      </c>
      <c r="H118" s="12">
        <v>4</v>
      </c>
      <c r="I118" s="5">
        <v>90</v>
      </c>
      <c r="J118" s="5">
        <v>86</v>
      </c>
      <c r="K118" s="12">
        <v>-4</v>
      </c>
      <c r="L118" s="5">
        <v>107</v>
      </c>
      <c r="M118" s="5">
        <v>110</v>
      </c>
      <c r="N118" s="12">
        <v>3</v>
      </c>
      <c r="O118" s="5">
        <v>0</v>
      </c>
      <c r="P118" s="5"/>
      <c r="Q118" s="12">
        <v>0</v>
      </c>
      <c r="R118" s="5">
        <v>0</v>
      </c>
      <c r="S118" s="5"/>
      <c r="T118" s="12">
        <v>0</v>
      </c>
    </row>
    <row r="119" spans="1:26" ht="15.75">
      <c r="A119" s="72" t="s">
        <v>146</v>
      </c>
      <c r="B119" s="76" t="s">
        <v>147</v>
      </c>
      <c r="C119" s="4">
        <v>31</v>
      </c>
      <c r="D119" s="4">
        <v>30</v>
      </c>
      <c r="E119" s="11">
        <v>-1</v>
      </c>
      <c r="F119" s="4">
        <v>10</v>
      </c>
      <c r="G119" s="4">
        <v>10</v>
      </c>
      <c r="H119" s="11">
        <v>0</v>
      </c>
      <c r="I119" s="6">
        <v>11</v>
      </c>
      <c r="J119" s="4">
        <v>10</v>
      </c>
      <c r="K119" s="11">
        <v>-1</v>
      </c>
      <c r="L119" s="6">
        <v>10</v>
      </c>
      <c r="M119" s="4">
        <v>10</v>
      </c>
      <c r="N119" s="11">
        <v>0</v>
      </c>
      <c r="O119" s="6">
        <v>0</v>
      </c>
      <c r="P119" s="4"/>
      <c r="Q119" s="11">
        <v>0</v>
      </c>
      <c r="R119" s="6">
        <v>0</v>
      </c>
      <c r="S119" s="4"/>
      <c r="T119" s="11">
        <v>0</v>
      </c>
      <c r="U119"/>
      <c r="V119"/>
      <c r="W119"/>
      <c r="X119"/>
      <c r="Y119"/>
      <c r="Z119"/>
    </row>
    <row r="120" spans="1:26" s="8" customFormat="1" ht="15.75">
      <c r="A120" s="84" t="s">
        <v>17</v>
      </c>
      <c r="B120" s="84"/>
      <c r="C120" s="5">
        <v>31</v>
      </c>
      <c r="D120" s="5">
        <v>30</v>
      </c>
      <c r="E120" s="12">
        <v>-1</v>
      </c>
      <c r="F120" s="5">
        <v>10</v>
      </c>
      <c r="G120" s="5">
        <v>10</v>
      </c>
      <c r="H120" s="12">
        <v>0</v>
      </c>
      <c r="I120" s="5">
        <v>11</v>
      </c>
      <c r="J120" s="5">
        <v>10</v>
      </c>
      <c r="K120" s="12">
        <v>-1</v>
      </c>
      <c r="L120" s="5">
        <v>10</v>
      </c>
      <c r="M120" s="5">
        <v>10</v>
      </c>
      <c r="N120" s="12">
        <v>0</v>
      </c>
      <c r="O120" s="5">
        <v>0</v>
      </c>
      <c r="P120" s="5"/>
      <c r="Q120" s="12">
        <v>0</v>
      </c>
      <c r="R120" s="5">
        <v>0</v>
      </c>
      <c r="S120" s="5"/>
      <c r="T120" s="12">
        <v>0</v>
      </c>
    </row>
    <row r="121" spans="1:26" s="8" customFormat="1" ht="15.75">
      <c r="A121" s="84" t="s">
        <v>18</v>
      </c>
      <c r="B121" s="84"/>
      <c r="C121" s="5">
        <f>SUM(C120+C118+C107+C98+C91+C87+C81+C74+C64+C58+C54+C49+C43+C33+C26+C17+C13+C10)</f>
        <v>6523</v>
      </c>
      <c r="D121" s="5">
        <f>SUM(D120+D118+D107+D98+D91+D87+D81+D74+D64+D58+D54+D49+D43+D33+D26+D17+D13+D10)</f>
        <v>7193</v>
      </c>
      <c r="E121" s="12">
        <f>SUM(E120+E118+E107+E98+E91+E87+E81+E74+E64+E58+E54+E49+E43+E33+E26+E17+E13+E10)</f>
        <v>670</v>
      </c>
      <c r="F121" s="5">
        <f t="shared" ref="F121:T121" si="2">SUM(F120+F118+F107+F98+F91+F87+F81+F74+F64+F58+F54+F49+F43+F33+F26+F17+F13+F10)</f>
        <v>2191</v>
      </c>
      <c r="G121" s="5">
        <f t="shared" si="2"/>
        <v>2368</v>
      </c>
      <c r="H121" s="12">
        <f t="shared" si="2"/>
        <v>177</v>
      </c>
      <c r="I121" s="5">
        <f t="shared" si="2"/>
        <v>1856</v>
      </c>
      <c r="J121" s="5">
        <f t="shared" si="2"/>
        <v>2162</v>
      </c>
      <c r="K121" s="12">
        <f t="shared" si="2"/>
        <v>306</v>
      </c>
      <c r="L121" s="5">
        <f t="shared" si="2"/>
        <v>1812</v>
      </c>
      <c r="M121" s="5">
        <f t="shared" si="2"/>
        <v>1922</v>
      </c>
      <c r="N121" s="12">
        <f t="shared" si="2"/>
        <v>110</v>
      </c>
      <c r="O121" s="5">
        <f t="shared" si="2"/>
        <v>470</v>
      </c>
      <c r="P121" s="5">
        <f t="shared" si="2"/>
        <v>546</v>
      </c>
      <c r="Q121" s="12">
        <f t="shared" si="2"/>
        <v>76</v>
      </c>
      <c r="R121" s="5">
        <f t="shared" si="2"/>
        <v>194</v>
      </c>
      <c r="S121" s="5">
        <f t="shared" si="2"/>
        <v>195</v>
      </c>
      <c r="T121" s="12">
        <f t="shared" si="2"/>
        <v>1</v>
      </c>
    </row>
    <row r="122" spans="1:26">
      <c r="L122" s="13"/>
    </row>
    <row r="123" spans="1:26">
      <c r="L123" s="14"/>
    </row>
    <row r="124" spans="1:26">
      <c r="L124" s="13"/>
    </row>
    <row r="125" spans="1:26">
      <c r="L125" s="13"/>
    </row>
  </sheetData>
  <mergeCells count="28">
    <mergeCell ref="A1:T1"/>
    <mergeCell ref="F2:H2"/>
    <mergeCell ref="I2:K2"/>
    <mergeCell ref="L2:N2"/>
    <mergeCell ref="O2:Q2"/>
    <mergeCell ref="R2:T2"/>
    <mergeCell ref="A121:B121"/>
    <mergeCell ref="A87:B87"/>
    <mergeCell ref="A91:B91"/>
    <mergeCell ref="A98:B98"/>
    <mergeCell ref="A107:B107"/>
    <mergeCell ref="A118:B118"/>
    <mergeCell ref="A120:B120"/>
    <mergeCell ref="A49:B49"/>
    <mergeCell ref="A54:B54"/>
    <mergeCell ref="A58:B58"/>
    <mergeCell ref="A64:B64"/>
    <mergeCell ref="A74:B74"/>
    <mergeCell ref="A81:B81"/>
    <mergeCell ref="A10:B10"/>
    <mergeCell ref="A13:B13"/>
    <mergeCell ref="A17:B17"/>
    <mergeCell ref="A26:B26"/>
    <mergeCell ref="A33:B33"/>
    <mergeCell ref="A43:B43"/>
    <mergeCell ref="A2:A3"/>
    <mergeCell ref="B2:B3"/>
    <mergeCell ref="C2:E2"/>
  </mergeCells>
  <pageMargins left="0.23622047244094491" right="0.23622047244094491" top="0.39370078740157483" bottom="0.19685039370078741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"/>
  <sheetViews>
    <sheetView workbookViewId="0">
      <selection activeCell="A18" sqref="A18:B18"/>
    </sheetView>
  </sheetViews>
  <sheetFormatPr defaultRowHeight="15"/>
  <cols>
    <col min="2" max="2" width="43.85546875" customWidth="1"/>
    <col min="3" max="20" width="4.5703125" style="29" customWidth="1"/>
  </cols>
  <sheetData>
    <row r="1" spans="1:20">
      <c r="A1" s="55" t="s">
        <v>153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>
      <c r="A2" s="56" t="s">
        <v>19</v>
      </c>
      <c r="B2" s="57" t="s">
        <v>20</v>
      </c>
      <c r="C2" s="46" t="s">
        <v>21</v>
      </c>
      <c r="D2" s="46"/>
      <c r="E2" s="46"/>
      <c r="F2" s="46" t="s">
        <v>148</v>
      </c>
      <c r="G2" s="46"/>
      <c r="H2" s="46"/>
      <c r="I2" s="46" t="s">
        <v>149</v>
      </c>
      <c r="J2" s="46"/>
      <c r="K2" s="46"/>
      <c r="L2" s="46" t="s">
        <v>150</v>
      </c>
      <c r="M2" s="46"/>
      <c r="N2" s="46"/>
      <c r="O2" s="15"/>
      <c r="P2" s="15" t="s">
        <v>151</v>
      </c>
      <c r="Q2" s="15"/>
      <c r="R2" s="15"/>
      <c r="S2" s="15" t="s">
        <v>152</v>
      </c>
      <c r="T2" s="15"/>
    </row>
    <row r="3" spans="1:20" ht="174.75" customHeight="1">
      <c r="A3" s="56"/>
      <c r="B3" s="57"/>
      <c r="C3" s="1" t="s">
        <v>22</v>
      </c>
      <c r="D3" s="2" t="s">
        <v>23</v>
      </c>
      <c r="E3" s="3" t="s">
        <v>24</v>
      </c>
      <c r="F3" s="1" t="s">
        <v>22</v>
      </c>
      <c r="G3" s="2" t="s">
        <v>25</v>
      </c>
      <c r="H3" s="3" t="s">
        <v>24</v>
      </c>
      <c r="I3" s="1" t="s">
        <v>22</v>
      </c>
      <c r="J3" s="2" t="s">
        <v>26</v>
      </c>
      <c r="K3" s="3" t="s">
        <v>24</v>
      </c>
      <c r="L3" s="1" t="s">
        <v>22</v>
      </c>
      <c r="M3" s="2" t="s">
        <v>27</v>
      </c>
      <c r="N3" s="3" t="s">
        <v>24</v>
      </c>
      <c r="O3" s="1" t="s">
        <v>22</v>
      </c>
      <c r="P3" s="2" t="s">
        <v>28</v>
      </c>
      <c r="Q3" s="3" t="s">
        <v>24</v>
      </c>
      <c r="R3" s="1" t="s">
        <v>22</v>
      </c>
      <c r="S3" s="2" t="s">
        <v>29</v>
      </c>
      <c r="T3" s="3" t="s">
        <v>24</v>
      </c>
    </row>
    <row r="4" spans="1:20">
      <c r="A4" s="16">
        <v>38128</v>
      </c>
      <c r="B4" s="17" t="s">
        <v>40</v>
      </c>
      <c r="C4" s="23">
        <v>90</v>
      </c>
      <c r="D4" s="23">
        <f>SUM(G4+J4+M4+P4+S4)</f>
        <v>123</v>
      </c>
      <c r="E4" s="27">
        <f>D4-C4</f>
        <v>33</v>
      </c>
      <c r="F4" s="23">
        <v>34</v>
      </c>
      <c r="G4" s="23">
        <v>25</v>
      </c>
      <c r="H4" s="27">
        <f>G4-F4</f>
        <v>-9</v>
      </c>
      <c r="I4" s="23">
        <v>17</v>
      </c>
      <c r="J4" s="23">
        <v>25</v>
      </c>
      <c r="K4" s="27">
        <f>J4-I4</f>
        <v>8</v>
      </c>
      <c r="L4" s="23">
        <v>15</v>
      </c>
      <c r="M4" s="23">
        <v>25</v>
      </c>
      <c r="N4" s="27">
        <f>M4-L4</f>
        <v>10</v>
      </c>
      <c r="O4" s="23">
        <v>17</v>
      </c>
      <c r="P4" s="23">
        <v>23</v>
      </c>
      <c r="Q4" s="27">
        <f>P4-O4</f>
        <v>6</v>
      </c>
      <c r="R4" s="23">
        <v>7</v>
      </c>
      <c r="S4" s="23">
        <v>25</v>
      </c>
      <c r="T4" s="27">
        <f>S4-R4</f>
        <v>18</v>
      </c>
    </row>
    <row r="5" spans="1:20">
      <c r="A5" s="51" t="s">
        <v>1</v>
      </c>
      <c r="B5" s="51"/>
      <c r="C5" s="24">
        <v>90</v>
      </c>
      <c r="D5" s="24">
        <f t="shared" ref="D5:D11" si="0">SUM(G5+J5+M5+P5+S5)</f>
        <v>123</v>
      </c>
      <c r="E5" s="28">
        <f t="shared" ref="E5:E11" si="1">D5-C5</f>
        <v>33</v>
      </c>
      <c r="F5" s="24">
        <v>34</v>
      </c>
      <c r="G5" s="24">
        <v>25</v>
      </c>
      <c r="H5" s="28">
        <f t="shared" ref="H5:H11" si="2">G5-F5</f>
        <v>-9</v>
      </c>
      <c r="I5" s="24">
        <v>17</v>
      </c>
      <c r="J5" s="24">
        <v>25</v>
      </c>
      <c r="K5" s="28">
        <f t="shared" ref="K5:K11" si="3">J5-I5</f>
        <v>8</v>
      </c>
      <c r="L5" s="24">
        <v>15</v>
      </c>
      <c r="M5" s="24">
        <v>25</v>
      </c>
      <c r="N5" s="28">
        <f t="shared" ref="N5:N11" si="4">M5-L5</f>
        <v>10</v>
      </c>
      <c r="O5" s="24">
        <v>17</v>
      </c>
      <c r="P5" s="24">
        <v>23</v>
      </c>
      <c r="Q5" s="28">
        <f t="shared" ref="Q5:Q11" si="5">P5-O5</f>
        <v>6</v>
      </c>
      <c r="R5" s="24">
        <v>7</v>
      </c>
      <c r="S5" s="24">
        <v>25</v>
      </c>
      <c r="T5" s="28">
        <f t="shared" ref="T5:T11" si="6">S5-R5</f>
        <v>18</v>
      </c>
    </row>
    <row r="6" spans="1:20">
      <c r="A6" s="18" t="s">
        <v>88</v>
      </c>
      <c r="B6" s="19" t="s">
        <v>89</v>
      </c>
      <c r="C6" s="23">
        <v>30</v>
      </c>
      <c r="D6" s="23">
        <f t="shared" si="0"/>
        <v>30</v>
      </c>
      <c r="E6" s="27">
        <f t="shared" si="1"/>
        <v>0</v>
      </c>
      <c r="F6" s="23">
        <v>0</v>
      </c>
      <c r="G6" s="23"/>
      <c r="H6" s="27">
        <f t="shared" si="2"/>
        <v>0</v>
      </c>
      <c r="I6" s="23">
        <v>10</v>
      </c>
      <c r="J6" s="23">
        <v>10</v>
      </c>
      <c r="K6" s="27">
        <f t="shared" si="3"/>
        <v>0</v>
      </c>
      <c r="L6" s="23">
        <v>0</v>
      </c>
      <c r="M6" s="23"/>
      <c r="N6" s="27">
        <f t="shared" si="4"/>
        <v>0</v>
      </c>
      <c r="O6" s="23">
        <v>20</v>
      </c>
      <c r="P6" s="23">
        <v>20</v>
      </c>
      <c r="Q6" s="27">
        <f t="shared" si="5"/>
        <v>0</v>
      </c>
      <c r="R6" s="23">
        <v>0</v>
      </c>
      <c r="S6" s="23"/>
      <c r="T6" s="27">
        <f t="shared" si="6"/>
        <v>0</v>
      </c>
    </row>
    <row r="7" spans="1:20">
      <c r="A7" s="52" t="s">
        <v>9</v>
      </c>
      <c r="B7" s="52"/>
      <c r="C7" s="24">
        <v>30</v>
      </c>
      <c r="D7" s="24">
        <f t="shared" si="0"/>
        <v>30</v>
      </c>
      <c r="E7" s="28">
        <f t="shared" si="1"/>
        <v>0</v>
      </c>
      <c r="F7" s="24">
        <v>0</v>
      </c>
      <c r="G7" s="24"/>
      <c r="H7" s="28">
        <f t="shared" si="2"/>
        <v>0</v>
      </c>
      <c r="I7" s="24">
        <v>10</v>
      </c>
      <c r="J7" s="24">
        <v>10</v>
      </c>
      <c r="K7" s="28">
        <f t="shared" si="3"/>
        <v>0</v>
      </c>
      <c r="L7" s="24">
        <v>0</v>
      </c>
      <c r="M7" s="24"/>
      <c r="N7" s="28">
        <f t="shared" si="4"/>
        <v>0</v>
      </c>
      <c r="O7" s="24">
        <v>20</v>
      </c>
      <c r="P7" s="24">
        <v>20</v>
      </c>
      <c r="Q7" s="28">
        <f t="shared" si="5"/>
        <v>0</v>
      </c>
      <c r="R7" s="24">
        <v>0</v>
      </c>
      <c r="S7" s="24"/>
      <c r="T7" s="28">
        <f t="shared" si="6"/>
        <v>0</v>
      </c>
    </row>
    <row r="8" spans="1:20">
      <c r="A8" s="20" t="s">
        <v>154</v>
      </c>
      <c r="B8" s="21" t="s">
        <v>155</v>
      </c>
      <c r="C8" s="23">
        <v>6</v>
      </c>
      <c r="D8" s="23">
        <f t="shared" si="0"/>
        <v>5</v>
      </c>
      <c r="E8" s="27">
        <f t="shared" si="1"/>
        <v>-1</v>
      </c>
      <c r="F8" s="23">
        <v>0</v>
      </c>
      <c r="G8" s="23"/>
      <c r="H8" s="27">
        <f t="shared" si="2"/>
        <v>0</v>
      </c>
      <c r="I8" s="23">
        <v>0</v>
      </c>
      <c r="J8" s="23"/>
      <c r="K8" s="27">
        <f t="shared" si="3"/>
        <v>0</v>
      </c>
      <c r="L8" s="23">
        <v>0</v>
      </c>
      <c r="M8" s="23"/>
      <c r="N8" s="27">
        <f t="shared" si="4"/>
        <v>0</v>
      </c>
      <c r="O8" s="23">
        <v>6</v>
      </c>
      <c r="P8" s="23">
        <v>5</v>
      </c>
      <c r="Q8" s="27">
        <f t="shared" si="5"/>
        <v>-1</v>
      </c>
      <c r="R8" s="23">
        <v>0</v>
      </c>
      <c r="S8" s="23"/>
      <c r="T8" s="27">
        <f t="shared" si="6"/>
        <v>0</v>
      </c>
    </row>
    <row r="9" spans="1:20">
      <c r="A9" s="20" t="s">
        <v>156</v>
      </c>
      <c r="B9" s="21" t="s">
        <v>157</v>
      </c>
      <c r="C9" s="23">
        <v>30</v>
      </c>
      <c r="D9" s="23">
        <f t="shared" si="0"/>
        <v>32</v>
      </c>
      <c r="E9" s="27">
        <f t="shared" si="1"/>
        <v>2</v>
      </c>
      <c r="F9" s="23">
        <v>0</v>
      </c>
      <c r="G9" s="23"/>
      <c r="H9" s="27">
        <f t="shared" si="2"/>
        <v>0</v>
      </c>
      <c r="I9" s="23">
        <v>0</v>
      </c>
      <c r="J9" s="23"/>
      <c r="K9" s="27">
        <f t="shared" si="3"/>
        <v>0</v>
      </c>
      <c r="L9" s="23">
        <v>18</v>
      </c>
      <c r="M9" s="23">
        <v>20</v>
      </c>
      <c r="N9" s="27">
        <f t="shared" si="4"/>
        <v>2</v>
      </c>
      <c r="O9" s="23">
        <v>12</v>
      </c>
      <c r="P9" s="23">
        <v>12</v>
      </c>
      <c r="Q9" s="27">
        <f t="shared" si="5"/>
        <v>0</v>
      </c>
      <c r="R9" s="23">
        <v>0</v>
      </c>
      <c r="S9" s="23"/>
      <c r="T9" s="27">
        <f t="shared" si="6"/>
        <v>0</v>
      </c>
    </row>
    <row r="10" spans="1:20">
      <c r="A10" s="20" t="s">
        <v>158</v>
      </c>
      <c r="B10" s="21" t="s">
        <v>159</v>
      </c>
      <c r="C10" s="23">
        <v>21</v>
      </c>
      <c r="D10" s="23">
        <f t="shared" si="0"/>
        <v>22</v>
      </c>
      <c r="E10" s="27">
        <f t="shared" si="1"/>
        <v>1</v>
      </c>
      <c r="F10" s="23">
        <v>0</v>
      </c>
      <c r="G10" s="23"/>
      <c r="H10" s="27">
        <f t="shared" si="2"/>
        <v>0</v>
      </c>
      <c r="I10" s="23">
        <v>9</v>
      </c>
      <c r="J10" s="23">
        <v>10</v>
      </c>
      <c r="K10" s="27">
        <f t="shared" si="3"/>
        <v>1</v>
      </c>
      <c r="L10" s="23">
        <v>0</v>
      </c>
      <c r="M10" s="23"/>
      <c r="N10" s="27">
        <f t="shared" si="4"/>
        <v>0</v>
      </c>
      <c r="O10" s="23">
        <v>12</v>
      </c>
      <c r="P10" s="23">
        <v>12</v>
      </c>
      <c r="Q10" s="27">
        <f t="shared" si="5"/>
        <v>0</v>
      </c>
      <c r="R10" s="23">
        <v>0</v>
      </c>
      <c r="S10" s="23"/>
      <c r="T10" s="27">
        <f t="shared" si="6"/>
        <v>0</v>
      </c>
    </row>
    <row r="11" spans="1:20">
      <c r="A11" s="20" t="s">
        <v>99</v>
      </c>
      <c r="B11" s="21" t="s">
        <v>100</v>
      </c>
      <c r="C11" s="23">
        <v>12</v>
      </c>
      <c r="D11" s="23">
        <f t="shared" si="0"/>
        <v>12</v>
      </c>
      <c r="E11" s="27">
        <f t="shared" si="1"/>
        <v>0</v>
      </c>
      <c r="F11" s="23">
        <v>0</v>
      </c>
      <c r="G11" s="23"/>
      <c r="H11" s="27">
        <f t="shared" si="2"/>
        <v>0</v>
      </c>
      <c r="I11" s="23">
        <v>0</v>
      </c>
      <c r="J11" s="23"/>
      <c r="K11" s="27">
        <f t="shared" si="3"/>
        <v>0</v>
      </c>
      <c r="L11" s="23">
        <v>0</v>
      </c>
      <c r="M11" s="23"/>
      <c r="N11" s="27">
        <f t="shared" si="4"/>
        <v>0</v>
      </c>
      <c r="O11" s="23">
        <v>12</v>
      </c>
      <c r="P11" s="23">
        <v>12</v>
      </c>
      <c r="Q11" s="27">
        <f t="shared" si="5"/>
        <v>0</v>
      </c>
      <c r="R11" s="23">
        <v>0</v>
      </c>
      <c r="S11" s="23"/>
      <c r="T11" s="27">
        <f t="shared" si="6"/>
        <v>0</v>
      </c>
    </row>
    <row r="12" spans="1:20">
      <c r="A12" s="53" t="s">
        <v>10</v>
      </c>
      <c r="B12" s="54"/>
      <c r="C12" s="24">
        <v>69</v>
      </c>
      <c r="D12" s="24">
        <v>71</v>
      </c>
      <c r="E12" s="28">
        <v>2</v>
      </c>
      <c r="F12" s="24">
        <v>0</v>
      </c>
      <c r="G12" s="24"/>
      <c r="H12" s="28">
        <v>0</v>
      </c>
      <c r="I12" s="24">
        <v>9</v>
      </c>
      <c r="J12" s="24">
        <v>10</v>
      </c>
      <c r="K12" s="28">
        <v>1</v>
      </c>
      <c r="L12" s="24">
        <v>18</v>
      </c>
      <c r="M12" s="24">
        <v>20</v>
      </c>
      <c r="N12" s="28">
        <v>2</v>
      </c>
      <c r="O12" s="24">
        <v>42</v>
      </c>
      <c r="P12" s="24">
        <v>41</v>
      </c>
      <c r="Q12" s="28">
        <v>-1</v>
      </c>
      <c r="R12" s="24">
        <v>0</v>
      </c>
      <c r="S12" s="24"/>
      <c r="T12" s="28">
        <v>0</v>
      </c>
    </row>
    <row r="13" spans="1:20" ht="16.5" customHeight="1">
      <c r="A13" s="20" t="s">
        <v>70</v>
      </c>
      <c r="B13" s="21" t="s">
        <v>71</v>
      </c>
      <c r="C13" s="23">
        <v>184</v>
      </c>
      <c r="D13" s="23">
        <v>194</v>
      </c>
      <c r="E13" s="27">
        <v>10</v>
      </c>
      <c r="F13" s="23">
        <v>58</v>
      </c>
      <c r="G13" s="23">
        <v>58</v>
      </c>
      <c r="H13" s="27">
        <v>0</v>
      </c>
      <c r="I13" s="23">
        <v>67</v>
      </c>
      <c r="J13" s="23">
        <v>71</v>
      </c>
      <c r="K13" s="27">
        <v>4</v>
      </c>
      <c r="L13" s="23">
        <v>58</v>
      </c>
      <c r="M13" s="23">
        <v>65</v>
      </c>
      <c r="N13" s="27">
        <v>7</v>
      </c>
      <c r="O13" s="23">
        <v>1</v>
      </c>
      <c r="P13" s="23">
        <v>0</v>
      </c>
      <c r="Q13" s="27">
        <v>-1</v>
      </c>
      <c r="R13" s="23">
        <v>0</v>
      </c>
      <c r="S13" s="23"/>
      <c r="T13" s="27">
        <v>0</v>
      </c>
    </row>
    <row r="14" spans="1:20" ht="15.75" customHeight="1">
      <c r="A14" s="20" t="s">
        <v>37</v>
      </c>
      <c r="B14" s="30" t="s">
        <v>38</v>
      </c>
      <c r="C14" s="23">
        <v>19</v>
      </c>
      <c r="D14" s="23">
        <v>20</v>
      </c>
      <c r="E14" s="27">
        <v>1</v>
      </c>
      <c r="F14" s="23">
        <v>0</v>
      </c>
      <c r="G14" s="23"/>
      <c r="H14" s="27">
        <v>0</v>
      </c>
      <c r="I14" s="23">
        <v>1</v>
      </c>
      <c r="J14" s="23">
        <v>0</v>
      </c>
      <c r="K14" s="27">
        <v>-1</v>
      </c>
      <c r="L14" s="23">
        <v>9</v>
      </c>
      <c r="M14" s="23">
        <v>10</v>
      </c>
      <c r="N14" s="27">
        <v>1</v>
      </c>
      <c r="O14" s="23">
        <v>9</v>
      </c>
      <c r="P14" s="23">
        <v>10</v>
      </c>
      <c r="Q14" s="27">
        <v>1</v>
      </c>
      <c r="R14" s="23">
        <v>0</v>
      </c>
      <c r="S14" s="23"/>
      <c r="T14" s="27">
        <v>0</v>
      </c>
    </row>
    <row r="15" spans="1:20">
      <c r="A15" s="53" t="s">
        <v>12</v>
      </c>
      <c r="B15" s="54"/>
      <c r="C15" s="24">
        <v>203</v>
      </c>
      <c r="D15" s="24">
        <v>214</v>
      </c>
      <c r="E15" s="28">
        <v>11</v>
      </c>
      <c r="F15" s="24">
        <v>58</v>
      </c>
      <c r="G15" s="24">
        <v>58</v>
      </c>
      <c r="H15" s="28">
        <v>0</v>
      </c>
      <c r="I15" s="24">
        <v>68</v>
      </c>
      <c r="J15" s="24">
        <v>71</v>
      </c>
      <c r="K15" s="28">
        <v>3</v>
      </c>
      <c r="L15" s="24">
        <v>67</v>
      </c>
      <c r="M15" s="24">
        <v>75</v>
      </c>
      <c r="N15" s="28">
        <v>8</v>
      </c>
      <c r="O15" s="24">
        <v>10</v>
      </c>
      <c r="P15" s="24">
        <v>10</v>
      </c>
      <c r="Q15" s="28">
        <v>0</v>
      </c>
      <c r="R15" s="24">
        <v>0</v>
      </c>
      <c r="S15" s="24"/>
      <c r="T15" s="28">
        <v>0</v>
      </c>
    </row>
    <row r="16" spans="1:20">
      <c r="A16" s="20" t="s">
        <v>160</v>
      </c>
      <c r="B16" s="21" t="s">
        <v>161</v>
      </c>
      <c r="C16" s="23">
        <v>11</v>
      </c>
      <c r="D16" s="23">
        <v>0</v>
      </c>
      <c r="E16" s="27">
        <v>-11</v>
      </c>
      <c r="F16" s="23">
        <v>0</v>
      </c>
      <c r="G16" s="23"/>
      <c r="H16" s="27">
        <v>0</v>
      </c>
      <c r="I16" s="23">
        <v>8</v>
      </c>
      <c r="J16" s="23"/>
      <c r="K16" s="27">
        <v>-8</v>
      </c>
      <c r="L16" s="23">
        <v>0</v>
      </c>
      <c r="M16" s="23"/>
      <c r="N16" s="27">
        <v>0</v>
      </c>
      <c r="O16" s="23">
        <v>3</v>
      </c>
      <c r="P16" s="23"/>
      <c r="Q16" s="27">
        <v>-3</v>
      </c>
      <c r="R16" s="23">
        <v>0</v>
      </c>
      <c r="S16" s="23"/>
      <c r="T16" s="27">
        <v>0</v>
      </c>
    </row>
    <row r="17" spans="1:20">
      <c r="A17" s="53" t="s">
        <v>16</v>
      </c>
      <c r="B17" s="54"/>
      <c r="C17" s="24">
        <v>11</v>
      </c>
      <c r="D17" s="24">
        <v>0</v>
      </c>
      <c r="E17" s="28">
        <v>-11</v>
      </c>
      <c r="F17" s="24">
        <v>0</v>
      </c>
      <c r="G17" s="24"/>
      <c r="H17" s="28">
        <v>0</v>
      </c>
      <c r="I17" s="24">
        <v>8</v>
      </c>
      <c r="J17" s="24">
        <v>0</v>
      </c>
      <c r="K17" s="28">
        <v>-8</v>
      </c>
      <c r="L17" s="24">
        <v>0</v>
      </c>
      <c r="M17" s="24"/>
      <c r="N17" s="28">
        <v>0</v>
      </c>
      <c r="O17" s="24">
        <v>3</v>
      </c>
      <c r="P17" s="24">
        <v>0</v>
      </c>
      <c r="Q17" s="28">
        <v>-3</v>
      </c>
      <c r="R17" s="24">
        <v>0</v>
      </c>
      <c r="S17" s="24"/>
      <c r="T17" s="28">
        <v>0</v>
      </c>
    </row>
    <row r="18" spans="1:20" s="8" customFormat="1">
      <c r="A18" s="49" t="s">
        <v>18</v>
      </c>
      <c r="B18" s="50"/>
      <c r="C18" s="28">
        <v>403</v>
      </c>
      <c r="D18" s="28">
        <v>438</v>
      </c>
      <c r="E18" s="28">
        <v>35</v>
      </c>
      <c r="F18" s="28">
        <v>92</v>
      </c>
      <c r="G18" s="28">
        <v>83</v>
      </c>
      <c r="H18" s="28">
        <v>-9</v>
      </c>
      <c r="I18" s="28">
        <v>112</v>
      </c>
      <c r="J18" s="28">
        <v>116</v>
      </c>
      <c r="K18" s="28">
        <v>4</v>
      </c>
      <c r="L18" s="28">
        <v>100</v>
      </c>
      <c r="M18" s="28">
        <v>120</v>
      </c>
      <c r="N18" s="28">
        <v>20</v>
      </c>
      <c r="O18" s="28">
        <v>92</v>
      </c>
      <c r="P18" s="28">
        <v>94</v>
      </c>
      <c r="Q18" s="28">
        <v>2</v>
      </c>
      <c r="R18" s="28">
        <v>7</v>
      </c>
      <c r="S18" s="28">
        <v>25</v>
      </c>
      <c r="T18" s="28">
        <v>18</v>
      </c>
    </row>
  </sheetData>
  <mergeCells count="13">
    <mergeCell ref="A1:T1"/>
    <mergeCell ref="A2:A3"/>
    <mergeCell ref="B2:B3"/>
    <mergeCell ref="C2:E2"/>
    <mergeCell ref="F2:H2"/>
    <mergeCell ref="I2:K2"/>
    <mergeCell ref="L2:N2"/>
    <mergeCell ref="A18:B18"/>
    <mergeCell ref="A5:B5"/>
    <mergeCell ref="A7:B7"/>
    <mergeCell ref="A12:B12"/>
    <mergeCell ref="A15:B15"/>
    <mergeCell ref="A17:B17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B15" sqref="B15"/>
    </sheetView>
  </sheetViews>
  <sheetFormatPr defaultRowHeight="15"/>
  <cols>
    <col min="1" max="1" width="9" customWidth="1"/>
    <col min="2" max="2" width="61.42578125" customWidth="1"/>
    <col min="3" max="3" width="4.85546875" customWidth="1"/>
    <col min="4" max="5" width="4.85546875" style="31" customWidth="1"/>
    <col min="6" max="6" width="4.85546875" customWidth="1"/>
    <col min="7" max="8" width="4.85546875" style="31" customWidth="1"/>
    <col min="9" max="9" width="4.85546875" customWidth="1"/>
    <col min="10" max="11" width="4.85546875" style="31" customWidth="1"/>
    <col min="12" max="13" width="4.85546875" customWidth="1"/>
  </cols>
  <sheetData>
    <row r="1" spans="1:11" s="31" customFormat="1">
      <c r="A1" s="55" t="s">
        <v>162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s="31" customFormat="1" ht="15" customHeight="1">
      <c r="A2" s="60" t="s">
        <v>19</v>
      </c>
      <c r="B2" s="57" t="s">
        <v>20</v>
      </c>
      <c r="C2" s="46" t="s">
        <v>21</v>
      </c>
      <c r="D2" s="46"/>
      <c r="E2" s="46"/>
      <c r="F2" s="46" t="s">
        <v>148</v>
      </c>
      <c r="G2" s="46"/>
      <c r="H2" s="46"/>
      <c r="I2" s="46" t="s">
        <v>149</v>
      </c>
      <c r="J2" s="46"/>
      <c r="K2" s="46"/>
    </row>
    <row r="3" spans="1:11" s="31" customFormat="1" ht="188.25" customHeight="1">
      <c r="A3" s="60"/>
      <c r="B3" s="57"/>
      <c r="C3" s="1" t="s">
        <v>22</v>
      </c>
      <c r="D3" s="2" t="s">
        <v>170</v>
      </c>
      <c r="E3" s="3" t="s">
        <v>24</v>
      </c>
      <c r="F3" s="1" t="s">
        <v>22</v>
      </c>
      <c r="G3" s="2" t="s">
        <v>25</v>
      </c>
      <c r="H3" s="3" t="s">
        <v>24</v>
      </c>
      <c r="I3" s="1" t="s">
        <v>22</v>
      </c>
      <c r="J3" s="2" t="s">
        <v>26</v>
      </c>
      <c r="K3" s="3" t="s">
        <v>24</v>
      </c>
    </row>
    <row r="4" spans="1:11">
      <c r="A4" s="32">
        <v>36930</v>
      </c>
      <c r="B4" s="22" t="s">
        <v>163</v>
      </c>
      <c r="C4" s="22">
        <f>SUM(F4+I4)</f>
        <v>80</v>
      </c>
      <c r="D4" s="22">
        <f>SUM(G4+J4)</f>
        <v>80</v>
      </c>
      <c r="E4" s="25">
        <f>D4-C4</f>
        <v>0</v>
      </c>
      <c r="F4" s="22">
        <v>49</v>
      </c>
      <c r="G4" s="22">
        <v>40</v>
      </c>
      <c r="H4" s="25">
        <f>G4-F4</f>
        <v>-9</v>
      </c>
      <c r="I4" s="22">
        <v>31</v>
      </c>
      <c r="J4" s="22">
        <v>40</v>
      </c>
      <c r="K4" s="25">
        <f>J4-I4</f>
        <v>9</v>
      </c>
    </row>
    <row r="5" spans="1:11">
      <c r="A5" s="32">
        <v>38025</v>
      </c>
      <c r="B5" s="22" t="s">
        <v>164</v>
      </c>
      <c r="C5" s="22">
        <f t="shared" ref="C5:C11" si="0">SUM(F5+I5)</f>
        <v>47</v>
      </c>
      <c r="D5" s="22">
        <f t="shared" ref="D5:D11" si="1">SUM(G5+J5)</f>
        <v>50</v>
      </c>
      <c r="E5" s="25">
        <f t="shared" ref="E5:E11" si="2">D5-C5</f>
        <v>3</v>
      </c>
      <c r="F5" s="22">
        <v>25</v>
      </c>
      <c r="G5" s="22">
        <v>25</v>
      </c>
      <c r="H5" s="25">
        <f t="shared" ref="H5:H11" si="3">G5-F5</f>
        <v>0</v>
      </c>
      <c r="I5" s="22">
        <v>22</v>
      </c>
      <c r="J5" s="22">
        <v>25</v>
      </c>
      <c r="K5" s="25">
        <f t="shared" ref="K5:K11" si="4">J5-I5</f>
        <v>3</v>
      </c>
    </row>
    <row r="6" spans="1:11">
      <c r="A6" s="32">
        <v>36931</v>
      </c>
      <c r="B6" s="22" t="s">
        <v>165</v>
      </c>
      <c r="C6" s="22">
        <f t="shared" si="0"/>
        <v>34</v>
      </c>
      <c r="D6" s="22">
        <f t="shared" si="1"/>
        <v>50</v>
      </c>
      <c r="E6" s="25">
        <f t="shared" si="2"/>
        <v>16</v>
      </c>
      <c r="F6" s="22">
        <v>17</v>
      </c>
      <c r="G6" s="22">
        <v>25</v>
      </c>
      <c r="H6" s="25">
        <f t="shared" si="3"/>
        <v>8</v>
      </c>
      <c r="I6" s="22">
        <v>17</v>
      </c>
      <c r="J6" s="22">
        <v>25</v>
      </c>
      <c r="K6" s="25">
        <f t="shared" si="4"/>
        <v>8</v>
      </c>
    </row>
    <row r="7" spans="1:11">
      <c r="A7" s="32">
        <v>37661</v>
      </c>
      <c r="B7" s="22" t="s">
        <v>166</v>
      </c>
      <c r="C7" s="22">
        <f t="shared" si="0"/>
        <v>40</v>
      </c>
      <c r="D7" s="22">
        <f t="shared" si="1"/>
        <v>50</v>
      </c>
      <c r="E7" s="25">
        <f t="shared" si="2"/>
        <v>10</v>
      </c>
      <c r="F7" s="22">
        <v>27</v>
      </c>
      <c r="G7" s="22">
        <v>25</v>
      </c>
      <c r="H7" s="25">
        <f t="shared" si="3"/>
        <v>-2</v>
      </c>
      <c r="I7" s="22">
        <v>13</v>
      </c>
      <c r="J7" s="22">
        <v>25</v>
      </c>
      <c r="K7" s="25">
        <f t="shared" si="4"/>
        <v>12</v>
      </c>
    </row>
    <row r="8" spans="1:11">
      <c r="A8" s="32">
        <v>37662</v>
      </c>
      <c r="B8" s="22" t="s">
        <v>167</v>
      </c>
      <c r="C8" s="22">
        <f t="shared" si="0"/>
        <v>3</v>
      </c>
      <c r="D8" s="22">
        <f t="shared" si="1"/>
        <v>0</v>
      </c>
      <c r="E8" s="25">
        <f t="shared" si="2"/>
        <v>-3</v>
      </c>
      <c r="F8" s="22">
        <v>0</v>
      </c>
      <c r="G8" s="22"/>
      <c r="H8" s="25">
        <f t="shared" si="3"/>
        <v>0</v>
      </c>
      <c r="I8" s="22">
        <v>3</v>
      </c>
      <c r="J8" s="22"/>
      <c r="K8" s="25">
        <f t="shared" si="4"/>
        <v>-3</v>
      </c>
    </row>
    <row r="9" spans="1:11">
      <c r="A9" s="32">
        <v>39855</v>
      </c>
      <c r="B9" s="22" t="s">
        <v>168</v>
      </c>
      <c r="C9" s="22">
        <f t="shared" si="0"/>
        <v>1</v>
      </c>
      <c r="D9" s="22">
        <f t="shared" si="1"/>
        <v>0</v>
      </c>
      <c r="E9" s="25">
        <f t="shared" si="2"/>
        <v>-1</v>
      </c>
      <c r="F9" s="22">
        <v>1</v>
      </c>
      <c r="G9" s="22"/>
      <c r="H9" s="25">
        <f t="shared" si="3"/>
        <v>-1</v>
      </c>
      <c r="I9" s="22">
        <v>0</v>
      </c>
      <c r="J9" s="22"/>
      <c r="K9" s="25">
        <f t="shared" si="4"/>
        <v>0</v>
      </c>
    </row>
    <row r="10" spans="1:11">
      <c r="A10" s="32">
        <v>38770</v>
      </c>
      <c r="B10" s="22" t="s">
        <v>169</v>
      </c>
      <c r="C10" s="22">
        <f t="shared" si="0"/>
        <v>42</v>
      </c>
      <c r="D10" s="22">
        <f t="shared" si="1"/>
        <v>50</v>
      </c>
      <c r="E10" s="25">
        <f t="shared" si="2"/>
        <v>8</v>
      </c>
      <c r="F10" s="22">
        <v>23</v>
      </c>
      <c r="G10" s="22">
        <v>25</v>
      </c>
      <c r="H10" s="25">
        <f t="shared" si="3"/>
        <v>2</v>
      </c>
      <c r="I10" s="22">
        <v>19</v>
      </c>
      <c r="J10" s="22">
        <v>25</v>
      </c>
      <c r="K10" s="25">
        <f t="shared" si="4"/>
        <v>6</v>
      </c>
    </row>
    <row r="11" spans="1:11">
      <c r="A11" s="58" t="s">
        <v>18</v>
      </c>
      <c r="B11" s="59"/>
      <c r="C11" s="26">
        <f t="shared" si="0"/>
        <v>247</v>
      </c>
      <c r="D11" s="26">
        <f t="shared" si="1"/>
        <v>280</v>
      </c>
      <c r="E11" s="26">
        <f t="shared" si="2"/>
        <v>33</v>
      </c>
      <c r="F11" s="26">
        <v>142</v>
      </c>
      <c r="G11" s="26">
        <f>SUM(G4:G10)</f>
        <v>140</v>
      </c>
      <c r="H11" s="26">
        <f t="shared" si="3"/>
        <v>-2</v>
      </c>
      <c r="I11" s="26">
        <v>105</v>
      </c>
      <c r="J11" s="26">
        <f>SUM(J4:J10)</f>
        <v>140</v>
      </c>
      <c r="K11" s="26">
        <f t="shared" si="4"/>
        <v>35</v>
      </c>
    </row>
  </sheetData>
  <mergeCells count="7">
    <mergeCell ref="A11:B11"/>
    <mergeCell ref="A2:A3"/>
    <mergeCell ref="B2:B3"/>
    <mergeCell ref="A1:K1"/>
    <mergeCell ref="C2:E2"/>
    <mergeCell ref="F2:H2"/>
    <mergeCell ref="I2:K2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6"/>
  <sheetViews>
    <sheetView topLeftCell="A10" workbookViewId="0">
      <selection activeCell="B14" sqref="B14"/>
    </sheetView>
  </sheetViews>
  <sheetFormatPr defaultRowHeight="15"/>
  <cols>
    <col min="1" max="1" width="8.28515625" style="41" customWidth="1"/>
    <col min="2" max="2" width="49.7109375" style="41" customWidth="1"/>
    <col min="3" max="20" width="4.42578125" style="41" customWidth="1"/>
  </cols>
  <sheetData>
    <row r="1" spans="1:20" ht="15" customHeight="1">
      <c r="A1" s="64" t="s">
        <v>171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15" customHeight="1">
      <c r="A2" s="66" t="s">
        <v>19</v>
      </c>
      <c r="B2" s="68" t="s">
        <v>20</v>
      </c>
      <c r="C2" s="63" t="s">
        <v>21</v>
      </c>
      <c r="D2" s="63"/>
      <c r="E2" s="63"/>
      <c r="F2" s="63" t="s">
        <v>148</v>
      </c>
      <c r="G2" s="63"/>
      <c r="H2" s="63"/>
      <c r="I2" s="63" t="s">
        <v>149</v>
      </c>
      <c r="J2" s="63"/>
      <c r="K2" s="63"/>
      <c r="L2" s="39"/>
      <c r="M2" s="39" t="s">
        <v>150</v>
      </c>
      <c r="N2" s="39"/>
      <c r="O2" s="39"/>
      <c r="P2" s="39" t="s">
        <v>151</v>
      </c>
      <c r="Q2" s="39"/>
      <c r="R2" s="39"/>
      <c r="S2" s="39" t="s">
        <v>152</v>
      </c>
      <c r="T2" s="39"/>
    </row>
    <row r="3" spans="1:20" s="29" customFormat="1" ht="193.5" customHeight="1">
      <c r="A3" s="67"/>
      <c r="B3" s="69"/>
      <c r="C3" s="33" t="s">
        <v>22</v>
      </c>
      <c r="D3" s="34" t="s">
        <v>23</v>
      </c>
      <c r="E3" s="35" t="s">
        <v>24</v>
      </c>
      <c r="F3" s="33" t="s">
        <v>22</v>
      </c>
      <c r="G3" s="34" t="s">
        <v>25</v>
      </c>
      <c r="H3" s="35" t="s">
        <v>24</v>
      </c>
      <c r="I3" s="33" t="s">
        <v>22</v>
      </c>
      <c r="J3" s="34" t="s">
        <v>26</v>
      </c>
      <c r="K3" s="35" t="s">
        <v>24</v>
      </c>
      <c r="L3" s="33" t="s">
        <v>22</v>
      </c>
      <c r="M3" s="34" t="s">
        <v>27</v>
      </c>
      <c r="N3" s="35" t="s">
        <v>24</v>
      </c>
      <c r="O3" s="33" t="s">
        <v>22</v>
      </c>
      <c r="P3" s="34" t="s">
        <v>28</v>
      </c>
      <c r="Q3" s="35" t="s">
        <v>24</v>
      </c>
      <c r="R3" s="33" t="s">
        <v>22</v>
      </c>
      <c r="S3" s="34" t="s">
        <v>29</v>
      </c>
      <c r="T3" s="35" t="s">
        <v>24</v>
      </c>
    </row>
    <row r="4" spans="1:20" s="40" customFormat="1">
      <c r="A4" s="36">
        <v>36958</v>
      </c>
      <c r="B4" s="42" t="s">
        <v>172</v>
      </c>
      <c r="C4" s="23">
        <f>SUM(F4+I4+L4+O4+R4)</f>
        <v>4</v>
      </c>
      <c r="D4" s="23">
        <f>SUM(G4+J4+M4+P4+S4)</f>
        <v>5</v>
      </c>
      <c r="E4" s="27">
        <f>D4-C4</f>
        <v>1</v>
      </c>
      <c r="F4" s="23">
        <v>0</v>
      </c>
      <c r="G4" s="23"/>
      <c r="H4" s="27">
        <f>G4-F4</f>
        <v>0</v>
      </c>
      <c r="I4" s="23">
        <v>0</v>
      </c>
      <c r="J4" s="23"/>
      <c r="K4" s="27">
        <f>J4-I4</f>
        <v>0</v>
      </c>
      <c r="L4" s="23">
        <v>4</v>
      </c>
      <c r="M4" s="38">
        <v>5</v>
      </c>
      <c r="N4" s="27">
        <f>M4-L4</f>
        <v>1</v>
      </c>
      <c r="O4" s="23">
        <v>0</v>
      </c>
      <c r="P4" s="23"/>
      <c r="Q4" s="27">
        <f>P4-O4</f>
        <v>0</v>
      </c>
      <c r="R4" s="23">
        <v>0</v>
      </c>
      <c r="S4" s="23"/>
      <c r="T4" s="27">
        <f>S4-R4</f>
        <v>0</v>
      </c>
    </row>
    <row r="5" spans="1:20" s="40" customFormat="1" ht="16.5" customHeight="1">
      <c r="A5" s="21">
        <v>37338</v>
      </c>
      <c r="B5" s="42" t="s">
        <v>173</v>
      </c>
      <c r="C5" s="23">
        <f t="shared" ref="C5:C68" si="0">SUM(F5+I5+L5+O5+R5)</f>
        <v>1</v>
      </c>
      <c r="D5" s="23">
        <f t="shared" ref="D5:D68" si="1">SUM(G5+J5+M5+P5+S5)</f>
        <v>5</v>
      </c>
      <c r="E5" s="27">
        <f t="shared" ref="E5:E68" si="2">D5-C5</f>
        <v>4</v>
      </c>
      <c r="F5" s="23">
        <v>0</v>
      </c>
      <c r="G5" s="23"/>
      <c r="H5" s="27">
        <f t="shared" ref="H5:H68" si="3">G5-F5</f>
        <v>0</v>
      </c>
      <c r="I5" s="23">
        <v>0</v>
      </c>
      <c r="J5" s="23"/>
      <c r="K5" s="27">
        <f t="shared" ref="K5:K68" si="4">J5-I5</f>
        <v>0</v>
      </c>
      <c r="L5" s="23">
        <v>1</v>
      </c>
      <c r="M5" s="38">
        <v>5</v>
      </c>
      <c r="N5" s="27">
        <f t="shared" ref="N5:N68" si="5">M5-L5</f>
        <v>4</v>
      </c>
      <c r="O5" s="23">
        <v>0</v>
      </c>
      <c r="P5" s="23"/>
      <c r="Q5" s="27">
        <f t="shared" ref="Q5:Q68" si="6">P5-O5</f>
        <v>0</v>
      </c>
      <c r="R5" s="23">
        <v>0</v>
      </c>
      <c r="S5" s="23"/>
      <c r="T5" s="27">
        <f t="shared" ref="T5:T68" si="7">S5-R5</f>
        <v>0</v>
      </c>
    </row>
    <row r="6" spans="1:20" s="43" customFormat="1">
      <c r="A6" s="62" t="s">
        <v>0</v>
      </c>
      <c r="B6" s="62"/>
      <c r="C6" s="37">
        <f t="shared" si="0"/>
        <v>5</v>
      </c>
      <c r="D6" s="37">
        <f t="shared" si="1"/>
        <v>10</v>
      </c>
      <c r="E6" s="37">
        <f t="shared" si="2"/>
        <v>5</v>
      </c>
      <c r="F6" s="37">
        <v>0</v>
      </c>
      <c r="G6" s="37">
        <v>0</v>
      </c>
      <c r="H6" s="37">
        <f t="shared" si="3"/>
        <v>0</v>
      </c>
      <c r="I6" s="37">
        <v>0</v>
      </c>
      <c r="J6" s="37">
        <v>0</v>
      </c>
      <c r="K6" s="37">
        <f t="shared" si="4"/>
        <v>0</v>
      </c>
      <c r="L6" s="37">
        <v>5</v>
      </c>
      <c r="M6" s="37">
        <v>10</v>
      </c>
      <c r="N6" s="37">
        <f t="shared" si="5"/>
        <v>5</v>
      </c>
      <c r="O6" s="37">
        <v>0</v>
      </c>
      <c r="P6" s="37">
        <v>0</v>
      </c>
      <c r="Q6" s="37">
        <f t="shared" si="6"/>
        <v>0</v>
      </c>
      <c r="R6" s="37">
        <v>0</v>
      </c>
      <c r="S6" s="37">
        <v>0</v>
      </c>
      <c r="T6" s="37">
        <f t="shared" si="7"/>
        <v>0</v>
      </c>
    </row>
    <row r="7" spans="1:20" s="40" customFormat="1">
      <c r="A7" s="21">
        <v>38128</v>
      </c>
      <c r="B7" s="42" t="s">
        <v>40</v>
      </c>
      <c r="C7" s="23">
        <f t="shared" si="0"/>
        <v>30</v>
      </c>
      <c r="D7" s="23">
        <f t="shared" si="1"/>
        <v>52</v>
      </c>
      <c r="E7" s="27">
        <f t="shared" si="2"/>
        <v>22</v>
      </c>
      <c r="F7" s="23">
        <v>0</v>
      </c>
      <c r="G7" s="23"/>
      <c r="H7" s="27">
        <f t="shared" si="3"/>
        <v>0</v>
      </c>
      <c r="I7" s="23">
        <v>3</v>
      </c>
      <c r="J7" s="23"/>
      <c r="K7" s="27">
        <f t="shared" si="4"/>
        <v>-3</v>
      </c>
      <c r="L7" s="23">
        <v>7</v>
      </c>
      <c r="M7" s="38">
        <v>17</v>
      </c>
      <c r="N7" s="27">
        <f t="shared" si="5"/>
        <v>10</v>
      </c>
      <c r="O7" s="23">
        <v>1</v>
      </c>
      <c r="P7" s="23"/>
      <c r="Q7" s="27">
        <f t="shared" si="6"/>
        <v>-1</v>
      </c>
      <c r="R7" s="23">
        <v>19</v>
      </c>
      <c r="S7" s="38">
        <v>35</v>
      </c>
      <c r="T7" s="27">
        <f t="shared" si="7"/>
        <v>16</v>
      </c>
    </row>
    <row r="8" spans="1:20" s="40" customFormat="1">
      <c r="A8" s="61" t="s">
        <v>1</v>
      </c>
      <c r="B8" s="61"/>
      <c r="C8" s="37">
        <f t="shared" si="0"/>
        <v>30</v>
      </c>
      <c r="D8" s="37">
        <f t="shared" si="1"/>
        <v>52</v>
      </c>
      <c r="E8" s="37">
        <f t="shared" si="2"/>
        <v>22</v>
      </c>
      <c r="F8" s="37">
        <v>0</v>
      </c>
      <c r="G8" s="37">
        <v>0</v>
      </c>
      <c r="H8" s="37">
        <f t="shared" si="3"/>
        <v>0</v>
      </c>
      <c r="I8" s="37">
        <v>3</v>
      </c>
      <c r="J8" s="37">
        <v>0</v>
      </c>
      <c r="K8" s="37">
        <f t="shared" si="4"/>
        <v>-3</v>
      </c>
      <c r="L8" s="37">
        <v>7</v>
      </c>
      <c r="M8" s="37">
        <v>17</v>
      </c>
      <c r="N8" s="37">
        <f t="shared" si="5"/>
        <v>10</v>
      </c>
      <c r="O8" s="37">
        <v>1</v>
      </c>
      <c r="P8" s="37">
        <v>0</v>
      </c>
      <c r="Q8" s="37">
        <f t="shared" si="6"/>
        <v>-1</v>
      </c>
      <c r="R8" s="37">
        <v>19</v>
      </c>
      <c r="S8" s="37">
        <v>35</v>
      </c>
      <c r="T8" s="37">
        <f t="shared" si="7"/>
        <v>16</v>
      </c>
    </row>
    <row r="9" spans="1:20" s="40" customFormat="1">
      <c r="A9" s="21">
        <v>36971</v>
      </c>
      <c r="B9" s="42" t="s">
        <v>41</v>
      </c>
      <c r="C9" s="23">
        <f t="shared" si="0"/>
        <v>5</v>
      </c>
      <c r="D9" s="23">
        <f t="shared" si="1"/>
        <v>5</v>
      </c>
      <c r="E9" s="27">
        <f t="shared" si="2"/>
        <v>0</v>
      </c>
      <c r="F9" s="23">
        <v>1</v>
      </c>
      <c r="G9" s="23"/>
      <c r="H9" s="27">
        <f t="shared" si="3"/>
        <v>-1</v>
      </c>
      <c r="I9" s="23">
        <v>0</v>
      </c>
      <c r="J9" s="23"/>
      <c r="K9" s="27">
        <f t="shared" si="4"/>
        <v>0</v>
      </c>
      <c r="L9" s="23">
        <v>4</v>
      </c>
      <c r="M9" s="38">
        <v>5</v>
      </c>
      <c r="N9" s="27">
        <f t="shared" si="5"/>
        <v>1</v>
      </c>
      <c r="O9" s="23">
        <v>0</v>
      </c>
      <c r="P9" s="38"/>
      <c r="Q9" s="27">
        <f t="shared" si="6"/>
        <v>0</v>
      </c>
      <c r="R9" s="23">
        <v>0</v>
      </c>
      <c r="S9" s="23"/>
      <c r="T9" s="27">
        <f t="shared" si="7"/>
        <v>0</v>
      </c>
    </row>
    <row r="10" spans="1:20" s="40" customFormat="1">
      <c r="A10" s="21">
        <v>37397</v>
      </c>
      <c r="B10" s="42" t="s">
        <v>42</v>
      </c>
      <c r="C10" s="23">
        <f t="shared" si="0"/>
        <v>2</v>
      </c>
      <c r="D10" s="23">
        <f t="shared" si="1"/>
        <v>5</v>
      </c>
      <c r="E10" s="27">
        <f t="shared" si="2"/>
        <v>3</v>
      </c>
      <c r="F10" s="23">
        <v>0</v>
      </c>
      <c r="G10" s="23"/>
      <c r="H10" s="27">
        <f t="shared" si="3"/>
        <v>0</v>
      </c>
      <c r="I10" s="23">
        <v>0</v>
      </c>
      <c r="J10" s="23"/>
      <c r="K10" s="27">
        <f t="shared" si="4"/>
        <v>0</v>
      </c>
      <c r="L10" s="23">
        <v>0</v>
      </c>
      <c r="M10" s="38"/>
      <c r="N10" s="27">
        <f t="shared" si="5"/>
        <v>0</v>
      </c>
      <c r="O10" s="23">
        <v>2</v>
      </c>
      <c r="P10" s="38">
        <v>5</v>
      </c>
      <c r="Q10" s="27">
        <f t="shared" si="6"/>
        <v>3</v>
      </c>
      <c r="R10" s="23">
        <v>0</v>
      </c>
      <c r="S10" s="23"/>
      <c r="T10" s="27">
        <f t="shared" si="7"/>
        <v>0</v>
      </c>
    </row>
    <row r="11" spans="1:20" s="40" customFormat="1">
      <c r="A11" s="61" t="s">
        <v>2</v>
      </c>
      <c r="B11" s="61"/>
      <c r="C11" s="37">
        <f t="shared" si="0"/>
        <v>7</v>
      </c>
      <c r="D11" s="37">
        <f t="shared" si="1"/>
        <v>10</v>
      </c>
      <c r="E11" s="37">
        <f t="shared" si="2"/>
        <v>3</v>
      </c>
      <c r="F11" s="37">
        <v>1</v>
      </c>
      <c r="G11" s="37">
        <v>0</v>
      </c>
      <c r="H11" s="37">
        <f t="shared" si="3"/>
        <v>-1</v>
      </c>
      <c r="I11" s="37">
        <v>0</v>
      </c>
      <c r="J11" s="37">
        <v>0</v>
      </c>
      <c r="K11" s="37">
        <f t="shared" si="4"/>
        <v>0</v>
      </c>
      <c r="L11" s="37">
        <v>4</v>
      </c>
      <c r="M11" s="37">
        <v>5</v>
      </c>
      <c r="N11" s="37">
        <f t="shared" si="5"/>
        <v>1</v>
      </c>
      <c r="O11" s="37">
        <v>2</v>
      </c>
      <c r="P11" s="37">
        <v>5</v>
      </c>
      <c r="Q11" s="37">
        <f t="shared" si="6"/>
        <v>3</v>
      </c>
      <c r="R11" s="37">
        <v>0</v>
      </c>
      <c r="S11" s="37">
        <v>0</v>
      </c>
      <c r="T11" s="37">
        <f t="shared" si="7"/>
        <v>0</v>
      </c>
    </row>
    <row r="12" spans="1:20" s="40" customFormat="1" ht="16.5" customHeight="1">
      <c r="A12" s="21">
        <v>37015</v>
      </c>
      <c r="B12" s="42" t="s">
        <v>44</v>
      </c>
      <c r="C12" s="23">
        <f t="shared" si="0"/>
        <v>4</v>
      </c>
      <c r="D12" s="23">
        <f t="shared" si="1"/>
        <v>5</v>
      </c>
      <c r="E12" s="27">
        <f t="shared" si="2"/>
        <v>1</v>
      </c>
      <c r="F12" s="23">
        <v>0</v>
      </c>
      <c r="G12" s="23"/>
      <c r="H12" s="27">
        <f t="shared" si="3"/>
        <v>0</v>
      </c>
      <c r="I12" s="23">
        <v>1</v>
      </c>
      <c r="J12" s="23"/>
      <c r="K12" s="27">
        <f t="shared" si="4"/>
        <v>-1</v>
      </c>
      <c r="L12" s="23">
        <v>3</v>
      </c>
      <c r="M12" s="38">
        <v>5</v>
      </c>
      <c r="N12" s="27">
        <f t="shared" si="5"/>
        <v>2</v>
      </c>
      <c r="O12" s="23">
        <v>0</v>
      </c>
      <c r="P12" s="23"/>
      <c r="Q12" s="27">
        <f t="shared" si="6"/>
        <v>0</v>
      </c>
      <c r="R12" s="23">
        <v>0</v>
      </c>
      <c r="S12" s="23"/>
      <c r="T12" s="27">
        <f t="shared" si="7"/>
        <v>0</v>
      </c>
    </row>
    <row r="13" spans="1:20" s="40" customFormat="1">
      <c r="A13" s="21">
        <v>36956</v>
      </c>
      <c r="B13" s="42" t="s">
        <v>174</v>
      </c>
      <c r="C13" s="23">
        <f t="shared" si="0"/>
        <v>6</v>
      </c>
      <c r="D13" s="23">
        <f t="shared" si="1"/>
        <v>12</v>
      </c>
      <c r="E13" s="27">
        <f t="shared" si="2"/>
        <v>6</v>
      </c>
      <c r="F13" s="23">
        <v>6</v>
      </c>
      <c r="G13" s="38">
        <v>12</v>
      </c>
      <c r="H13" s="27">
        <f t="shared" si="3"/>
        <v>6</v>
      </c>
      <c r="I13" s="23">
        <v>0</v>
      </c>
      <c r="J13" s="23"/>
      <c r="K13" s="27">
        <f t="shared" si="4"/>
        <v>0</v>
      </c>
      <c r="L13" s="23">
        <v>0</v>
      </c>
      <c r="M13" s="38"/>
      <c r="N13" s="27">
        <f t="shared" si="5"/>
        <v>0</v>
      </c>
      <c r="O13" s="23">
        <v>0</v>
      </c>
      <c r="P13" s="23"/>
      <c r="Q13" s="27">
        <f t="shared" si="6"/>
        <v>0</v>
      </c>
      <c r="R13" s="23">
        <v>0</v>
      </c>
      <c r="S13" s="23"/>
      <c r="T13" s="27">
        <f t="shared" si="7"/>
        <v>0</v>
      </c>
    </row>
    <row r="14" spans="1:20" s="40" customFormat="1">
      <c r="A14" s="21" t="s">
        <v>50</v>
      </c>
      <c r="B14" s="42" t="s">
        <v>51</v>
      </c>
      <c r="C14" s="23">
        <f t="shared" si="0"/>
        <v>1</v>
      </c>
      <c r="D14" s="23">
        <f t="shared" si="1"/>
        <v>4</v>
      </c>
      <c r="E14" s="27">
        <f t="shared" si="2"/>
        <v>3</v>
      </c>
      <c r="F14" s="23">
        <v>1</v>
      </c>
      <c r="G14" s="38">
        <v>4</v>
      </c>
      <c r="H14" s="27">
        <f t="shared" si="3"/>
        <v>3</v>
      </c>
      <c r="I14" s="23">
        <v>0</v>
      </c>
      <c r="J14" s="23"/>
      <c r="K14" s="27">
        <f t="shared" si="4"/>
        <v>0</v>
      </c>
      <c r="L14" s="23">
        <v>0</v>
      </c>
      <c r="M14" s="38"/>
      <c r="N14" s="27">
        <f t="shared" si="5"/>
        <v>0</v>
      </c>
      <c r="O14" s="23">
        <v>0</v>
      </c>
      <c r="P14" s="23"/>
      <c r="Q14" s="27">
        <f t="shared" si="6"/>
        <v>0</v>
      </c>
      <c r="R14" s="23">
        <v>0</v>
      </c>
      <c r="S14" s="23"/>
      <c r="T14" s="27">
        <f t="shared" si="7"/>
        <v>0</v>
      </c>
    </row>
    <row r="15" spans="1:20" s="40" customFormat="1" ht="30">
      <c r="A15" s="21" t="s">
        <v>52</v>
      </c>
      <c r="B15" s="42" t="s">
        <v>53</v>
      </c>
      <c r="C15" s="23">
        <f t="shared" si="0"/>
        <v>5</v>
      </c>
      <c r="D15" s="23">
        <f t="shared" si="1"/>
        <v>19</v>
      </c>
      <c r="E15" s="27">
        <f t="shared" si="2"/>
        <v>14</v>
      </c>
      <c r="F15" s="23">
        <v>3</v>
      </c>
      <c r="G15" s="38">
        <v>7</v>
      </c>
      <c r="H15" s="27">
        <f t="shared" si="3"/>
        <v>4</v>
      </c>
      <c r="I15" s="23">
        <v>1</v>
      </c>
      <c r="J15" s="38">
        <v>5</v>
      </c>
      <c r="K15" s="27">
        <f t="shared" si="4"/>
        <v>4</v>
      </c>
      <c r="L15" s="23">
        <v>1</v>
      </c>
      <c r="M15" s="38">
        <v>7</v>
      </c>
      <c r="N15" s="27">
        <f t="shared" si="5"/>
        <v>6</v>
      </c>
      <c r="O15" s="23">
        <v>0</v>
      </c>
      <c r="P15" s="23"/>
      <c r="Q15" s="27">
        <f t="shared" si="6"/>
        <v>0</v>
      </c>
      <c r="R15" s="23">
        <v>0</v>
      </c>
      <c r="S15" s="23"/>
      <c r="T15" s="27">
        <f t="shared" si="7"/>
        <v>0</v>
      </c>
    </row>
    <row r="16" spans="1:20" s="40" customFormat="1">
      <c r="A16" s="44" t="s">
        <v>192</v>
      </c>
      <c r="B16" s="44" t="s">
        <v>71</v>
      </c>
      <c r="C16" s="23">
        <f t="shared" si="0"/>
        <v>2</v>
      </c>
      <c r="D16" s="23">
        <f t="shared" si="1"/>
        <v>0</v>
      </c>
      <c r="E16" s="27">
        <f t="shared" si="2"/>
        <v>-2</v>
      </c>
      <c r="F16" s="23">
        <v>2</v>
      </c>
      <c r="G16" s="23"/>
      <c r="H16" s="27">
        <f t="shared" si="3"/>
        <v>-2</v>
      </c>
      <c r="I16" s="23">
        <v>0</v>
      </c>
      <c r="J16" s="23"/>
      <c r="K16" s="27">
        <f t="shared" si="4"/>
        <v>0</v>
      </c>
      <c r="L16" s="23">
        <v>0</v>
      </c>
      <c r="M16" s="23"/>
      <c r="N16" s="27">
        <f t="shared" si="5"/>
        <v>0</v>
      </c>
      <c r="O16" s="23">
        <v>0</v>
      </c>
      <c r="P16" s="23"/>
      <c r="Q16" s="27">
        <f t="shared" si="6"/>
        <v>0</v>
      </c>
      <c r="R16" s="23">
        <v>0</v>
      </c>
      <c r="S16" s="23"/>
      <c r="T16" s="27">
        <f t="shared" si="7"/>
        <v>0</v>
      </c>
    </row>
    <row r="17" spans="1:20" s="40" customFormat="1">
      <c r="A17" s="61" t="s">
        <v>3</v>
      </c>
      <c r="B17" s="61"/>
      <c r="C17" s="37">
        <f t="shared" si="0"/>
        <v>18</v>
      </c>
      <c r="D17" s="37">
        <f t="shared" si="1"/>
        <v>40</v>
      </c>
      <c r="E17" s="37">
        <f t="shared" si="2"/>
        <v>22</v>
      </c>
      <c r="F17" s="37">
        <v>12</v>
      </c>
      <c r="G17" s="37">
        <v>23</v>
      </c>
      <c r="H17" s="37">
        <f t="shared" si="3"/>
        <v>11</v>
      </c>
      <c r="I17" s="37">
        <v>2</v>
      </c>
      <c r="J17" s="37">
        <v>5</v>
      </c>
      <c r="K17" s="37">
        <f t="shared" si="4"/>
        <v>3</v>
      </c>
      <c r="L17" s="37">
        <v>4</v>
      </c>
      <c r="M17" s="37">
        <v>12</v>
      </c>
      <c r="N17" s="37">
        <f t="shared" si="5"/>
        <v>8</v>
      </c>
      <c r="O17" s="37">
        <v>0</v>
      </c>
      <c r="P17" s="37">
        <v>0</v>
      </c>
      <c r="Q17" s="37">
        <f t="shared" si="6"/>
        <v>0</v>
      </c>
      <c r="R17" s="37">
        <v>0</v>
      </c>
      <c r="S17" s="37">
        <v>0</v>
      </c>
      <c r="T17" s="37">
        <f t="shared" si="7"/>
        <v>0</v>
      </c>
    </row>
    <row r="18" spans="1:20" s="40" customFormat="1">
      <c r="A18" s="21" t="s">
        <v>57</v>
      </c>
      <c r="B18" s="42" t="s">
        <v>58</v>
      </c>
      <c r="C18" s="23">
        <f t="shared" si="0"/>
        <v>14</v>
      </c>
      <c r="D18" s="23">
        <f t="shared" si="1"/>
        <v>11</v>
      </c>
      <c r="E18" s="27">
        <f t="shared" si="2"/>
        <v>-3</v>
      </c>
      <c r="F18" s="23">
        <v>9</v>
      </c>
      <c r="G18" s="38">
        <v>8</v>
      </c>
      <c r="H18" s="27">
        <f t="shared" si="3"/>
        <v>-1</v>
      </c>
      <c r="I18" s="23">
        <v>2</v>
      </c>
      <c r="J18" s="38">
        <v>3</v>
      </c>
      <c r="K18" s="27">
        <f t="shared" si="4"/>
        <v>1</v>
      </c>
      <c r="L18" s="23">
        <v>3</v>
      </c>
      <c r="M18" s="23"/>
      <c r="N18" s="27">
        <f t="shared" si="5"/>
        <v>-3</v>
      </c>
      <c r="O18" s="23">
        <v>0</v>
      </c>
      <c r="P18" s="23"/>
      <c r="Q18" s="27">
        <f t="shared" si="6"/>
        <v>0</v>
      </c>
      <c r="R18" s="23">
        <v>0</v>
      </c>
      <c r="S18" s="23"/>
      <c r="T18" s="27">
        <f t="shared" si="7"/>
        <v>0</v>
      </c>
    </row>
    <row r="19" spans="1:20" s="40" customFormat="1">
      <c r="A19" s="21" t="s">
        <v>59</v>
      </c>
      <c r="B19" s="42" t="s">
        <v>60</v>
      </c>
      <c r="C19" s="23">
        <f t="shared" si="0"/>
        <v>9</v>
      </c>
      <c r="D19" s="23">
        <f t="shared" si="1"/>
        <v>0</v>
      </c>
      <c r="E19" s="27">
        <f t="shared" si="2"/>
        <v>-9</v>
      </c>
      <c r="F19" s="23">
        <v>0</v>
      </c>
      <c r="G19" s="38">
        <v>0</v>
      </c>
      <c r="H19" s="27">
        <f t="shared" si="3"/>
        <v>0</v>
      </c>
      <c r="I19" s="23">
        <v>0</v>
      </c>
      <c r="J19" s="38"/>
      <c r="K19" s="27">
        <f t="shared" si="4"/>
        <v>0</v>
      </c>
      <c r="L19" s="23">
        <v>9</v>
      </c>
      <c r="M19" s="23"/>
      <c r="N19" s="27">
        <f t="shared" si="5"/>
        <v>-9</v>
      </c>
      <c r="O19" s="23">
        <v>0</v>
      </c>
      <c r="P19" s="23"/>
      <c r="Q19" s="27">
        <f t="shared" si="6"/>
        <v>0</v>
      </c>
      <c r="R19" s="23">
        <v>0</v>
      </c>
      <c r="S19" s="23"/>
      <c r="T19" s="27">
        <f t="shared" si="7"/>
        <v>0</v>
      </c>
    </row>
    <row r="20" spans="1:20" s="40" customFormat="1">
      <c r="A20" s="61" t="s">
        <v>4</v>
      </c>
      <c r="B20" s="61"/>
      <c r="C20" s="37">
        <f t="shared" si="0"/>
        <v>23</v>
      </c>
      <c r="D20" s="37">
        <f t="shared" si="1"/>
        <v>11</v>
      </c>
      <c r="E20" s="37">
        <f t="shared" si="2"/>
        <v>-12</v>
      </c>
      <c r="F20" s="37">
        <v>9</v>
      </c>
      <c r="G20" s="37">
        <v>8</v>
      </c>
      <c r="H20" s="37">
        <f t="shared" si="3"/>
        <v>-1</v>
      </c>
      <c r="I20" s="37">
        <v>2</v>
      </c>
      <c r="J20" s="37">
        <v>3</v>
      </c>
      <c r="K20" s="37">
        <f t="shared" si="4"/>
        <v>1</v>
      </c>
      <c r="L20" s="37">
        <v>12</v>
      </c>
      <c r="M20" s="37">
        <v>0</v>
      </c>
      <c r="N20" s="37">
        <f t="shared" si="5"/>
        <v>-12</v>
      </c>
      <c r="O20" s="37">
        <v>0</v>
      </c>
      <c r="P20" s="37">
        <v>0</v>
      </c>
      <c r="Q20" s="37">
        <f t="shared" si="6"/>
        <v>0</v>
      </c>
      <c r="R20" s="37">
        <v>0</v>
      </c>
      <c r="S20" s="37">
        <v>0</v>
      </c>
      <c r="T20" s="37">
        <f t="shared" si="7"/>
        <v>0</v>
      </c>
    </row>
    <row r="21" spans="1:20" s="40" customFormat="1" ht="16.5" customHeight="1">
      <c r="A21" s="21">
        <v>36959</v>
      </c>
      <c r="B21" s="42" t="s">
        <v>68</v>
      </c>
      <c r="C21" s="23">
        <f t="shared" si="0"/>
        <v>1</v>
      </c>
      <c r="D21" s="23">
        <f t="shared" si="1"/>
        <v>0</v>
      </c>
      <c r="E21" s="27">
        <f t="shared" si="2"/>
        <v>-1</v>
      </c>
      <c r="F21" s="23">
        <v>1</v>
      </c>
      <c r="G21" s="38">
        <v>0</v>
      </c>
      <c r="H21" s="27">
        <f t="shared" si="3"/>
        <v>-1</v>
      </c>
      <c r="I21" s="23">
        <v>0</v>
      </c>
      <c r="J21" s="38"/>
      <c r="K21" s="27">
        <f t="shared" si="4"/>
        <v>0</v>
      </c>
      <c r="L21" s="23">
        <v>0</v>
      </c>
      <c r="M21" s="23"/>
      <c r="N21" s="27">
        <f t="shared" si="5"/>
        <v>0</v>
      </c>
      <c r="O21" s="23">
        <v>0</v>
      </c>
      <c r="P21" s="23"/>
      <c r="Q21" s="27">
        <f t="shared" si="6"/>
        <v>0</v>
      </c>
      <c r="R21" s="23">
        <v>0</v>
      </c>
      <c r="S21" s="23"/>
      <c r="T21" s="27">
        <f t="shared" si="7"/>
        <v>0</v>
      </c>
    </row>
    <row r="22" spans="1:20" s="40" customFormat="1">
      <c r="A22" s="21" t="s">
        <v>70</v>
      </c>
      <c r="B22" s="42" t="s">
        <v>71</v>
      </c>
      <c r="C22" s="23">
        <f t="shared" si="0"/>
        <v>4</v>
      </c>
      <c r="D22" s="23">
        <f t="shared" si="1"/>
        <v>12</v>
      </c>
      <c r="E22" s="27">
        <f t="shared" si="2"/>
        <v>8</v>
      </c>
      <c r="F22" s="23">
        <v>3</v>
      </c>
      <c r="G22" s="38">
        <v>11</v>
      </c>
      <c r="H22" s="27">
        <f t="shared" si="3"/>
        <v>8</v>
      </c>
      <c r="I22" s="23">
        <v>1</v>
      </c>
      <c r="J22" s="38">
        <v>1</v>
      </c>
      <c r="K22" s="27">
        <f t="shared" si="4"/>
        <v>0</v>
      </c>
      <c r="L22" s="23">
        <v>0</v>
      </c>
      <c r="M22" s="23"/>
      <c r="N22" s="27">
        <f t="shared" si="5"/>
        <v>0</v>
      </c>
      <c r="O22" s="23">
        <v>0</v>
      </c>
      <c r="P22" s="23"/>
      <c r="Q22" s="27">
        <f t="shared" si="6"/>
        <v>0</v>
      </c>
      <c r="R22" s="23">
        <v>0</v>
      </c>
      <c r="S22" s="23"/>
      <c r="T22" s="27">
        <f t="shared" si="7"/>
        <v>0</v>
      </c>
    </row>
    <row r="23" spans="1:20" s="40" customFormat="1">
      <c r="A23" s="61" t="s">
        <v>5</v>
      </c>
      <c r="B23" s="61"/>
      <c r="C23" s="37">
        <f t="shared" si="0"/>
        <v>5</v>
      </c>
      <c r="D23" s="37">
        <f t="shared" si="1"/>
        <v>12</v>
      </c>
      <c r="E23" s="37">
        <f t="shared" si="2"/>
        <v>7</v>
      </c>
      <c r="F23" s="37">
        <v>4</v>
      </c>
      <c r="G23" s="37">
        <v>11</v>
      </c>
      <c r="H23" s="37">
        <f t="shared" si="3"/>
        <v>7</v>
      </c>
      <c r="I23" s="37">
        <v>1</v>
      </c>
      <c r="J23" s="37">
        <v>1</v>
      </c>
      <c r="K23" s="37">
        <f t="shared" si="4"/>
        <v>0</v>
      </c>
      <c r="L23" s="37">
        <v>0</v>
      </c>
      <c r="M23" s="37">
        <v>0</v>
      </c>
      <c r="N23" s="37">
        <f t="shared" si="5"/>
        <v>0</v>
      </c>
      <c r="O23" s="37">
        <v>0</v>
      </c>
      <c r="P23" s="37">
        <v>0</v>
      </c>
      <c r="Q23" s="37">
        <f t="shared" si="6"/>
        <v>0</v>
      </c>
      <c r="R23" s="37">
        <v>0</v>
      </c>
      <c r="S23" s="37">
        <v>0</v>
      </c>
      <c r="T23" s="37">
        <f t="shared" si="7"/>
        <v>0</v>
      </c>
    </row>
    <row r="24" spans="1:20" s="40" customFormat="1">
      <c r="A24" s="21" t="s">
        <v>175</v>
      </c>
      <c r="B24" s="42" t="s">
        <v>176</v>
      </c>
      <c r="C24" s="23">
        <f t="shared" si="0"/>
        <v>3</v>
      </c>
      <c r="D24" s="23">
        <f t="shared" si="1"/>
        <v>0</v>
      </c>
      <c r="E24" s="27">
        <f t="shared" si="2"/>
        <v>-3</v>
      </c>
      <c r="F24" s="23">
        <v>0</v>
      </c>
      <c r="G24" s="38"/>
      <c r="H24" s="27">
        <f t="shared" si="3"/>
        <v>0</v>
      </c>
      <c r="I24" s="23">
        <v>0</v>
      </c>
      <c r="J24" s="23"/>
      <c r="K24" s="27">
        <f t="shared" si="4"/>
        <v>0</v>
      </c>
      <c r="L24" s="23">
        <v>0</v>
      </c>
      <c r="M24" s="23"/>
      <c r="N24" s="27">
        <f t="shared" si="5"/>
        <v>0</v>
      </c>
      <c r="O24" s="23">
        <v>3</v>
      </c>
      <c r="P24" s="23"/>
      <c r="Q24" s="27">
        <f t="shared" si="6"/>
        <v>-3</v>
      </c>
      <c r="R24" s="23">
        <v>0</v>
      </c>
      <c r="S24" s="23"/>
      <c r="T24" s="27">
        <f t="shared" si="7"/>
        <v>0</v>
      </c>
    </row>
    <row r="25" spans="1:20" s="40" customFormat="1">
      <c r="A25" s="21" t="s">
        <v>76</v>
      </c>
      <c r="B25" s="42" t="s">
        <v>77</v>
      </c>
      <c r="C25" s="23">
        <f t="shared" si="0"/>
        <v>1</v>
      </c>
      <c r="D25" s="23">
        <f t="shared" si="1"/>
        <v>1</v>
      </c>
      <c r="E25" s="27">
        <f t="shared" si="2"/>
        <v>0</v>
      </c>
      <c r="F25" s="23">
        <v>1</v>
      </c>
      <c r="G25" s="38">
        <v>1</v>
      </c>
      <c r="H25" s="27">
        <f t="shared" si="3"/>
        <v>0</v>
      </c>
      <c r="I25" s="23">
        <v>0</v>
      </c>
      <c r="J25" s="23"/>
      <c r="K25" s="27">
        <f t="shared" si="4"/>
        <v>0</v>
      </c>
      <c r="L25" s="23">
        <v>0</v>
      </c>
      <c r="M25" s="23"/>
      <c r="N25" s="27">
        <f t="shared" si="5"/>
        <v>0</v>
      </c>
      <c r="O25" s="23">
        <v>0</v>
      </c>
      <c r="P25" s="23"/>
      <c r="Q25" s="27">
        <f t="shared" si="6"/>
        <v>0</v>
      </c>
      <c r="R25" s="23">
        <v>0</v>
      </c>
      <c r="S25" s="23"/>
      <c r="T25" s="27">
        <f t="shared" si="7"/>
        <v>0</v>
      </c>
    </row>
    <row r="26" spans="1:20" s="40" customFormat="1">
      <c r="A26" s="61" t="s">
        <v>6</v>
      </c>
      <c r="B26" s="61"/>
      <c r="C26" s="37">
        <f t="shared" si="0"/>
        <v>4</v>
      </c>
      <c r="D26" s="37">
        <f t="shared" si="1"/>
        <v>1</v>
      </c>
      <c r="E26" s="37">
        <f t="shared" si="2"/>
        <v>-3</v>
      </c>
      <c r="F26" s="37">
        <v>1</v>
      </c>
      <c r="G26" s="37">
        <v>1</v>
      </c>
      <c r="H26" s="37">
        <f t="shared" si="3"/>
        <v>0</v>
      </c>
      <c r="I26" s="37">
        <v>0</v>
      </c>
      <c r="J26" s="37">
        <v>0</v>
      </c>
      <c r="K26" s="37">
        <f t="shared" si="4"/>
        <v>0</v>
      </c>
      <c r="L26" s="37">
        <v>0</v>
      </c>
      <c r="M26" s="37">
        <v>0</v>
      </c>
      <c r="N26" s="37">
        <f t="shared" si="5"/>
        <v>0</v>
      </c>
      <c r="O26" s="37">
        <v>3</v>
      </c>
      <c r="P26" s="37">
        <v>0</v>
      </c>
      <c r="Q26" s="37">
        <f t="shared" si="6"/>
        <v>-3</v>
      </c>
      <c r="R26" s="37">
        <v>0</v>
      </c>
      <c r="S26" s="37">
        <v>0</v>
      </c>
      <c r="T26" s="37">
        <f t="shared" si="7"/>
        <v>0</v>
      </c>
    </row>
    <row r="27" spans="1:20" s="40" customFormat="1">
      <c r="A27" s="21">
        <v>36957</v>
      </c>
      <c r="B27" s="42" t="s">
        <v>82</v>
      </c>
      <c r="C27" s="23">
        <f t="shared" si="0"/>
        <v>1</v>
      </c>
      <c r="D27" s="23">
        <f t="shared" si="1"/>
        <v>0</v>
      </c>
      <c r="E27" s="27">
        <f t="shared" si="2"/>
        <v>-1</v>
      </c>
      <c r="F27" s="23">
        <v>1</v>
      </c>
      <c r="G27" s="23"/>
      <c r="H27" s="27">
        <f t="shared" si="3"/>
        <v>-1</v>
      </c>
      <c r="I27" s="23">
        <v>0</v>
      </c>
      <c r="J27" s="23"/>
      <c r="K27" s="27">
        <f t="shared" si="4"/>
        <v>0</v>
      </c>
      <c r="L27" s="23">
        <v>0</v>
      </c>
      <c r="M27" s="23"/>
      <c r="N27" s="27">
        <f t="shared" si="5"/>
        <v>0</v>
      </c>
      <c r="O27" s="23">
        <v>0</v>
      </c>
      <c r="P27" s="23"/>
      <c r="Q27" s="27">
        <f t="shared" si="6"/>
        <v>0</v>
      </c>
      <c r="R27" s="23">
        <v>0</v>
      </c>
      <c r="S27" s="23"/>
      <c r="T27" s="27">
        <f t="shared" si="7"/>
        <v>0</v>
      </c>
    </row>
    <row r="28" spans="1:20" s="40" customFormat="1">
      <c r="A28" s="21">
        <v>36958</v>
      </c>
      <c r="B28" s="42" t="s">
        <v>31</v>
      </c>
      <c r="C28" s="23">
        <f t="shared" si="0"/>
        <v>6</v>
      </c>
      <c r="D28" s="23">
        <f t="shared" si="1"/>
        <v>9</v>
      </c>
      <c r="E28" s="27">
        <f t="shared" si="2"/>
        <v>3</v>
      </c>
      <c r="F28" s="23">
        <v>2</v>
      </c>
      <c r="G28" s="23"/>
      <c r="H28" s="27">
        <f t="shared" si="3"/>
        <v>-2</v>
      </c>
      <c r="I28" s="23">
        <v>1</v>
      </c>
      <c r="J28" s="38">
        <v>4</v>
      </c>
      <c r="K28" s="27">
        <f t="shared" si="4"/>
        <v>3</v>
      </c>
      <c r="L28" s="23">
        <v>3</v>
      </c>
      <c r="M28" s="38">
        <v>5</v>
      </c>
      <c r="N28" s="27">
        <f t="shared" si="5"/>
        <v>2</v>
      </c>
      <c r="O28" s="23">
        <v>0</v>
      </c>
      <c r="P28" s="23"/>
      <c r="Q28" s="27">
        <f t="shared" si="6"/>
        <v>0</v>
      </c>
      <c r="R28" s="23">
        <v>0</v>
      </c>
      <c r="S28" s="23"/>
      <c r="T28" s="27">
        <f t="shared" si="7"/>
        <v>0</v>
      </c>
    </row>
    <row r="29" spans="1:20" s="40" customFormat="1">
      <c r="A29" s="21">
        <v>36989</v>
      </c>
      <c r="B29" s="42" t="s">
        <v>172</v>
      </c>
      <c r="C29" s="23">
        <f t="shared" si="0"/>
        <v>1</v>
      </c>
      <c r="D29" s="23">
        <f t="shared" si="1"/>
        <v>0</v>
      </c>
      <c r="E29" s="27">
        <f t="shared" si="2"/>
        <v>-1</v>
      </c>
      <c r="F29" s="23">
        <v>1</v>
      </c>
      <c r="G29" s="23"/>
      <c r="H29" s="27">
        <f t="shared" si="3"/>
        <v>-1</v>
      </c>
      <c r="I29" s="23">
        <v>0</v>
      </c>
      <c r="J29" s="38"/>
      <c r="K29" s="27">
        <f t="shared" si="4"/>
        <v>0</v>
      </c>
      <c r="L29" s="23">
        <v>0</v>
      </c>
      <c r="M29" s="38"/>
      <c r="N29" s="27">
        <f t="shared" si="5"/>
        <v>0</v>
      </c>
      <c r="O29" s="23">
        <v>0</v>
      </c>
      <c r="P29" s="23"/>
      <c r="Q29" s="27">
        <f t="shared" si="6"/>
        <v>0</v>
      </c>
      <c r="R29" s="23">
        <v>0</v>
      </c>
      <c r="S29" s="23"/>
      <c r="T29" s="27">
        <f t="shared" si="7"/>
        <v>0</v>
      </c>
    </row>
    <row r="30" spans="1:20" s="40" customFormat="1">
      <c r="A30" s="21">
        <v>37336</v>
      </c>
      <c r="B30" s="42" t="s">
        <v>83</v>
      </c>
      <c r="C30" s="23">
        <f t="shared" si="0"/>
        <v>4</v>
      </c>
      <c r="D30" s="23">
        <f t="shared" si="1"/>
        <v>5</v>
      </c>
      <c r="E30" s="27">
        <f t="shared" si="2"/>
        <v>1</v>
      </c>
      <c r="F30" s="23">
        <v>0</v>
      </c>
      <c r="G30" s="23"/>
      <c r="H30" s="27">
        <f t="shared" si="3"/>
        <v>0</v>
      </c>
      <c r="I30" s="23">
        <v>1</v>
      </c>
      <c r="J30" s="38"/>
      <c r="K30" s="27">
        <f t="shared" si="4"/>
        <v>-1</v>
      </c>
      <c r="L30" s="23">
        <v>3</v>
      </c>
      <c r="M30" s="38">
        <v>5</v>
      </c>
      <c r="N30" s="27">
        <f t="shared" si="5"/>
        <v>2</v>
      </c>
      <c r="O30" s="23">
        <v>0</v>
      </c>
      <c r="P30" s="23"/>
      <c r="Q30" s="27">
        <f t="shared" si="6"/>
        <v>0</v>
      </c>
      <c r="R30" s="23">
        <v>0</v>
      </c>
      <c r="S30" s="23"/>
      <c r="T30" s="27">
        <f t="shared" si="7"/>
        <v>0</v>
      </c>
    </row>
    <row r="31" spans="1:20" s="40" customFormat="1" ht="30" customHeight="1">
      <c r="A31" s="21" t="s">
        <v>84</v>
      </c>
      <c r="B31" s="42" t="s">
        <v>85</v>
      </c>
      <c r="C31" s="23">
        <f t="shared" si="0"/>
        <v>3</v>
      </c>
      <c r="D31" s="23">
        <f t="shared" si="1"/>
        <v>7</v>
      </c>
      <c r="E31" s="27">
        <f t="shared" si="2"/>
        <v>4</v>
      </c>
      <c r="F31" s="23">
        <v>0</v>
      </c>
      <c r="G31" s="23"/>
      <c r="H31" s="27">
        <f t="shared" si="3"/>
        <v>0</v>
      </c>
      <c r="I31" s="23">
        <v>0</v>
      </c>
      <c r="J31" s="38"/>
      <c r="K31" s="27">
        <f t="shared" si="4"/>
        <v>0</v>
      </c>
      <c r="L31" s="23">
        <v>3</v>
      </c>
      <c r="M31" s="38">
        <v>7</v>
      </c>
      <c r="N31" s="27">
        <f t="shared" si="5"/>
        <v>4</v>
      </c>
      <c r="O31" s="23">
        <v>0</v>
      </c>
      <c r="P31" s="23"/>
      <c r="Q31" s="27">
        <f t="shared" si="6"/>
        <v>0</v>
      </c>
      <c r="R31" s="23">
        <v>0</v>
      </c>
      <c r="S31" s="23"/>
      <c r="T31" s="27">
        <f t="shared" si="7"/>
        <v>0</v>
      </c>
    </row>
    <row r="32" spans="1:20" s="40" customFormat="1">
      <c r="A32" s="61" t="s">
        <v>7</v>
      </c>
      <c r="B32" s="61"/>
      <c r="C32" s="37">
        <f t="shared" si="0"/>
        <v>15</v>
      </c>
      <c r="D32" s="37">
        <f t="shared" si="1"/>
        <v>21</v>
      </c>
      <c r="E32" s="37">
        <f t="shared" si="2"/>
        <v>6</v>
      </c>
      <c r="F32" s="37">
        <v>4</v>
      </c>
      <c r="G32" s="37">
        <v>0</v>
      </c>
      <c r="H32" s="37">
        <f t="shared" si="3"/>
        <v>-4</v>
      </c>
      <c r="I32" s="37">
        <v>2</v>
      </c>
      <c r="J32" s="37">
        <v>4</v>
      </c>
      <c r="K32" s="37">
        <f t="shared" si="4"/>
        <v>2</v>
      </c>
      <c r="L32" s="37">
        <v>9</v>
      </c>
      <c r="M32" s="37">
        <v>17</v>
      </c>
      <c r="N32" s="37">
        <f t="shared" si="5"/>
        <v>8</v>
      </c>
      <c r="O32" s="37">
        <v>0</v>
      </c>
      <c r="P32" s="37">
        <v>0</v>
      </c>
      <c r="Q32" s="37">
        <f t="shared" si="6"/>
        <v>0</v>
      </c>
      <c r="R32" s="37">
        <v>0</v>
      </c>
      <c r="S32" s="37">
        <v>0</v>
      </c>
      <c r="T32" s="37">
        <f t="shared" si="7"/>
        <v>0</v>
      </c>
    </row>
    <row r="33" spans="1:20" s="40" customFormat="1" ht="30">
      <c r="A33" s="21" t="s">
        <v>98</v>
      </c>
      <c r="B33" s="42" t="s">
        <v>177</v>
      </c>
      <c r="C33" s="23">
        <f t="shared" si="0"/>
        <v>5</v>
      </c>
      <c r="D33" s="23">
        <f t="shared" si="1"/>
        <v>6</v>
      </c>
      <c r="E33" s="27">
        <f t="shared" si="2"/>
        <v>1</v>
      </c>
      <c r="F33" s="23">
        <v>5</v>
      </c>
      <c r="G33" s="38">
        <v>6</v>
      </c>
      <c r="H33" s="27">
        <f t="shared" si="3"/>
        <v>1</v>
      </c>
      <c r="I33" s="23">
        <v>0</v>
      </c>
      <c r="J33" s="23"/>
      <c r="K33" s="27">
        <f t="shared" si="4"/>
        <v>0</v>
      </c>
      <c r="L33" s="23">
        <v>0</v>
      </c>
      <c r="M33" s="23"/>
      <c r="N33" s="27">
        <f t="shared" si="5"/>
        <v>0</v>
      </c>
      <c r="O33" s="23">
        <v>0</v>
      </c>
      <c r="P33" s="23"/>
      <c r="Q33" s="27">
        <f t="shared" si="6"/>
        <v>0</v>
      </c>
      <c r="R33" s="23">
        <v>0</v>
      </c>
      <c r="S33" s="23"/>
      <c r="T33" s="27">
        <f t="shared" si="7"/>
        <v>0</v>
      </c>
    </row>
    <row r="34" spans="1:20" s="40" customFormat="1">
      <c r="A34" s="61" t="s">
        <v>8</v>
      </c>
      <c r="B34" s="61"/>
      <c r="C34" s="37">
        <f t="shared" si="0"/>
        <v>5</v>
      </c>
      <c r="D34" s="37">
        <f t="shared" si="1"/>
        <v>6</v>
      </c>
      <c r="E34" s="37">
        <f t="shared" si="2"/>
        <v>1</v>
      </c>
      <c r="F34" s="37">
        <v>5</v>
      </c>
      <c r="G34" s="37">
        <v>6</v>
      </c>
      <c r="H34" s="37">
        <f t="shared" si="3"/>
        <v>1</v>
      </c>
      <c r="I34" s="37">
        <v>0</v>
      </c>
      <c r="J34" s="37">
        <v>0</v>
      </c>
      <c r="K34" s="37">
        <f t="shared" si="4"/>
        <v>0</v>
      </c>
      <c r="L34" s="37">
        <v>0</v>
      </c>
      <c r="M34" s="37">
        <v>0</v>
      </c>
      <c r="N34" s="37">
        <f t="shared" si="5"/>
        <v>0</v>
      </c>
      <c r="O34" s="37">
        <v>0</v>
      </c>
      <c r="P34" s="37">
        <v>0</v>
      </c>
      <c r="Q34" s="37">
        <f t="shared" si="6"/>
        <v>0</v>
      </c>
      <c r="R34" s="37">
        <v>0</v>
      </c>
      <c r="S34" s="37">
        <v>0</v>
      </c>
      <c r="T34" s="37">
        <f t="shared" si="7"/>
        <v>0</v>
      </c>
    </row>
    <row r="35" spans="1:20" s="40" customFormat="1">
      <c r="A35" s="36" t="s">
        <v>70</v>
      </c>
      <c r="B35" s="45" t="s">
        <v>71</v>
      </c>
      <c r="C35" s="23">
        <f t="shared" si="0"/>
        <v>2</v>
      </c>
      <c r="D35" s="23">
        <f t="shared" si="1"/>
        <v>1</v>
      </c>
      <c r="E35" s="27">
        <f t="shared" si="2"/>
        <v>-1</v>
      </c>
      <c r="F35" s="23">
        <v>1</v>
      </c>
      <c r="G35" s="38">
        <v>1</v>
      </c>
      <c r="H35" s="27">
        <f t="shared" si="3"/>
        <v>0</v>
      </c>
      <c r="I35" s="23">
        <v>0</v>
      </c>
      <c r="J35" s="23"/>
      <c r="K35" s="27">
        <f t="shared" si="4"/>
        <v>0</v>
      </c>
      <c r="L35" s="23">
        <v>1</v>
      </c>
      <c r="M35" s="23"/>
      <c r="N35" s="27">
        <f t="shared" si="5"/>
        <v>-1</v>
      </c>
      <c r="O35" s="23">
        <v>0</v>
      </c>
      <c r="P35" s="23"/>
      <c r="Q35" s="27">
        <f t="shared" si="6"/>
        <v>0</v>
      </c>
      <c r="R35" s="23">
        <v>0</v>
      </c>
      <c r="S35" s="23"/>
      <c r="T35" s="27">
        <f t="shared" si="7"/>
        <v>0</v>
      </c>
    </row>
    <row r="36" spans="1:20" s="40" customFormat="1" ht="30">
      <c r="A36" s="36" t="s">
        <v>52</v>
      </c>
      <c r="B36" s="45" t="s">
        <v>53</v>
      </c>
      <c r="C36" s="23">
        <f t="shared" si="0"/>
        <v>2</v>
      </c>
      <c r="D36" s="23">
        <f t="shared" si="1"/>
        <v>0</v>
      </c>
      <c r="E36" s="27">
        <f t="shared" si="2"/>
        <v>-2</v>
      </c>
      <c r="F36" s="23">
        <v>0</v>
      </c>
      <c r="G36" s="38"/>
      <c r="H36" s="27">
        <f t="shared" si="3"/>
        <v>0</v>
      </c>
      <c r="I36" s="23">
        <v>1</v>
      </c>
      <c r="J36" s="23"/>
      <c r="K36" s="27">
        <f t="shared" si="4"/>
        <v>-1</v>
      </c>
      <c r="L36" s="23">
        <v>1</v>
      </c>
      <c r="M36" s="23"/>
      <c r="N36" s="27">
        <f t="shared" si="5"/>
        <v>-1</v>
      </c>
      <c r="O36" s="23">
        <v>0</v>
      </c>
      <c r="P36" s="23"/>
      <c r="Q36" s="27">
        <f t="shared" si="6"/>
        <v>0</v>
      </c>
      <c r="R36" s="23">
        <v>0</v>
      </c>
      <c r="S36" s="23"/>
      <c r="T36" s="27">
        <f t="shared" si="7"/>
        <v>0</v>
      </c>
    </row>
    <row r="37" spans="1:20" s="40" customFormat="1">
      <c r="A37" s="21" t="s">
        <v>178</v>
      </c>
      <c r="B37" s="42" t="s">
        <v>179</v>
      </c>
      <c r="C37" s="23">
        <f t="shared" si="0"/>
        <v>7</v>
      </c>
      <c r="D37" s="23">
        <f t="shared" si="1"/>
        <v>18</v>
      </c>
      <c r="E37" s="27">
        <f t="shared" si="2"/>
        <v>11</v>
      </c>
      <c r="F37" s="23">
        <v>2</v>
      </c>
      <c r="G37" s="38"/>
      <c r="H37" s="27">
        <f t="shared" si="3"/>
        <v>-2</v>
      </c>
      <c r="I37" s="23">
        <v>5</v>
      </c>
      <c r="J37" s="38">
        <v>10</v>
      </c>
      <c r="K37" s="27">
        <f t="shared" si="4"/>
        <v>5</v>
      </c>
      <c r="L37" s="23">
        <v>0</v>
      </c>
      <c r="M37" s="38">
        <v>8</v>
      </c>
      <c r="N37" s="27">
        <f t="shared" si="5"/>
        <v>8</v>
      </c>
      <c r="O37" s="23">
        <v>0</v>
      </c>
      <c r="P37" s="23"/>
      <c r="Q37" s="27">
        <f t="shared" si="6"/>
        <v>0</v>
      </c>
      <c r="R37" s="23">
        <v>0</v>
      </c>
      <c r="S37" s="23"/>
      <c r="T37" s="27">
        <f t="shared" si="7"/>
        <v>0</v>
      </c>
    </row>
    <row r="38" spans="1:20" s="40" customFormat="1">
      <c r="A38" s="61" t="s">
        <v>9</v>
      </c>
      <c r="B38" s="61"/>
      <c r="C38" s="37">
        <f t="shared" si="0"/>
        <v>11</v>
      </c>
      <c r="D38" s="37">
        <f t="shared" si="1"/>
        <v>19</v>
      </c>
      <c r="E38" s="37">
        <f t="shared" si="2"/>
        <v>8</v>
      </c>
      <c r="F38" s="37">
        <v>3</v>
      </c>
      <c r="G38" s="37">
        <v>1</v>
      </c>
      <c r="H38" s="37">
        <f t="shared" si="3"/>
        <v>-2</v>
      </c>
      <c r="I38" s="37">
        <v>6</v>
      </c>
      <c r="J38" s="37">
        <v>10</v>
      </c>
      <c r="K38" s="37">
        <f t="shared" si="4"/>
        <v>4</v>
      </c>
      <c r="L38" s="37">
        <v>2</v>
      </c>
      <c r="M38" s="37">
        <v>8</v>
      </c>
      <c r="N38" s="37">
        <f t="shared" si="5"/>
        <v>6</v>
      </c>
      <c r="O38" s="37">
        <v>0</v>
      </c>
      <c r="P38" s="37">
        <v>0</v>
      </c>
      <c r="Q38" s="37">
        <f t="shared" si="6"/>
        <v>0</v>
      </c>
      <c r="R38" s="37">
        <v>0</v>
      </c>
      <c r="S38" s="37">
        <v>0</v>
      </c>
      <c r="T38" s="37">
        <f t="shared" si="7"/>
        <v>0</v>
      </c>
    </row>
    <row r="39" spans="1:20" s="40" customFormat="1">
      <c r="A39" s="21" t="s">
        <v>94</v>
      </c>
      <c r="B39" s="42" t="s">
        <v>155</v>
      </c>
      <c r="C39" s="23">
        <f t="shared" si="0"/>
        <v>17</v>
      </c>
      <c r="D39" s="23">
        <f t="shared" si="1"/>
        <v>17</v>
      </c>
      <c r="E39" s="27">
        <f t="shared" si="2"/>
        <v>0</v>
      </c>
      <c r="F39" s="23">
        <v>10</v>
      </c>
      <c r="G39" s="38">
        <v>10</v>
      </c>
      <c r="H39" s="27">
        <f t="shared" si="3"/>
        <v>0</v>
      </c>
      <c r="I39" s="23">
        <v>7</v>
      </c>
      <c r="J39" s="38">
        <v>7</v>
      </c>
      <c r="K39" s="27">
        <f t="shared" si="4"/>
        <v>0</v>
      </c>
      <c r="L39" s="23">
        <v>0</v>
      </c>
      <c r="M39" s="23"/>
      <c r="N39" s="27">
        <f t="shared" si="5"/>
        <v>0</v>
      </c>
      <c r="O39" s="23">
        <v>0</v>
      </c>
      <c r="P39" s="23"/>
      <c r="Q39" s="27">
        <f t="shared" si="6"/>
        <v>0</v>
      </c>
      <c r="R39" s="23">
        <v>0</v>
      </c>
      <c r="S39" s="23"/>
      <c r="T39" s="27">
        <f t="shared" si="7"/>
        <v>0</v>
      </c>
    </row>
    <row r="40" spans="1:20" s="40" customFormat="1">
      <c r="A40" s="21" t="s">
        <v>96</v>
      </c>
      <c r="B40" s="42" t="s">
        <v>97</v>
      </c>
      <c r="C40" s="23">
        <f t="shared" si="0"/>
        <v>23</v>
      </c>
      <c r="D40" s="23">
        <f t="shared" si="1"/>
        <v>21</v>
      </c>
      <c r="E40" s="27">
        <f t="shared" si="2"/>
        <v>-2</v>
      </c>
      <c r="F40" s="23">
        <v>11</v>
      </c>
      <c r="G40" s="38">
        <v>11</v>
      </c>
      <c r="H40" s="27">
        <f t="shared" si="3"/>
        <v>0</v>
      </c>
      <c r="I40" s="23">
        <v>10</v>
      </c>
      <c r="J40" s="38">
        <v>10</v>
      </c>
      <c r="K40" s="27">
        <f t="shared" si="4"/>
        <v>0</v>
      </c>
      <c r="L40" s="23">
        <v>2</v>
      </c>
      <c r="M40" s="23"/>
      <c r="N40" s="27">
        <f t="shared" si="5"/>
        <v>-2</v>
      </c>
      <c r="O40" s="23">
        <v>0</v>
      </c>
      <c r="P40" s="23"/>
      <c r="Q40" s="27">
        <f t="shared" si="6"/>
        <v>0</v>
      </c>
      <c r="R40" s="23">
        <v>0</v>
      </c>
      <c r="S40" s="23"/>
      <c r="T40" s="27">
        <f t="shared" si="7"/>
        <v>0</v>
      </c>
    </row>
    <row r="41" spans="1:20" s="40" customFormat="1">
      <c r="A41" s="21" t="s">
        <v>180</v>
      </c>
      <c r="B41" s="42" t="s">
        <v>97</v>
      </c>
      <c r="C41" s="23">
        <f t="shared" si="0"/>
        <v>2</v>
      </c>
      <c r="D41" s="23">
        <f t="shared" si="1"/>
        <v>2</v>
      </c>
      <c r="E41" s="27">
        <f t="shared" si="2"/>
        <v>0</v>
      </c>
      <c r="F41" s="23">
        <v>2</v>
      </c>
      <c r="G41" s="38">
        <v>2</v>
      </c>
      <c r="H41" s="27">
        <f t="shared" si="3"/>
        <v>0</v>
      </c>
      <c r="I41" s="23">
        <v>0</v>
      </c>
      <c r="J41" s="23"/>
      <c r="K41" s="27">
        <f t="shared" si="4"/>
        <v>0</v>
      </c>
      <c r="L41" s="23">
        <v>0</v>
      </c>
      <c r="M41" s="23"/>
      <c r="N41" s="27">
        <f t="shared" si="5"/>
        <v>0</v>
      </c>
      <c r="O41" s="23">
        <v>0</v>
      </c>
      <c r="P41" s="23"/>
      <c r="Q41" s="27">
        <f t="shared" si="6"/>
        <v>0</v>
      </c>
      <c r="R41" s="23">
        <v>0</v>
      </c>
      <c r="S41" s="23"/>
      <c r="T41" s="27">
        <f t="shared" si="7"/>
        <v>0</v>
      </c>
    </row>
    <row r="42" spans="1:20" s="40" customFormat="1" ht="30">
      <c r="A42" s="21" t="s">
        <v>98</v>
      </c>
      <c r="B42" s="42" t="s">
        <v>53</v>
      </c>
      <c r="C42" s="23">
        <f t="shared" si="0"/>
        <v>5</v>
      </c>
      <c r="D42" s="23">
        <f t="shared" si="1"/>
        <v>7</v>
      </c>
      <c r="E42" s="27">
        <f t="shared" si="2"/>
        <v>2</v>
      </c>
      <c r="F42" s="23">
        <v>2</v>
      </c>
      <c r="G42" s="23"/>
      <c r="H42" s="27">
        <f t="shared" si="3"/>
        <v>-2</v>
      </c>
      <c r="I42" s="23">
        <v>2</v>
      </c>
      <c r="J42" s="38">
        <v>2</v>
      </c>
      <c r="K42" s="27">
        <f t="shared" si="4"/>
        <v>0</v>
      </c>
      <c r="L42" s="23">
        <v>1</v>
      </c>
      <c r="M42" s="38">
        <v>5</v>
      </c>
      <c r="N42" s="27">
        <f t="shared" si="5"/>
        <v>4</v>
      </c>
      <c r="O42" s="23">
        <v>0</v>
      </c>
      <c r="P42" s="23"/>
      <c r="Q42" s="27">
        <f t="shared" si="6"/>
        <v>0</v>
      </c>
      <c r="R42" s="23">
        <v>0</v>
      </c>
      <c r="S42" s="23"/>
      <c r="T42" s="27">
        <f t="shared" si="7"/>
        <v>0</v>
      </c>
    </row>
    <row r="43" spans="1:20" s="40" customFormat="1">
      <c r="A43" s="21" t="s">
        <v>57</v>
      </c>
      <c r="B43" s="42" t="s">
        <v>58</v>
      </c>
      <c r="C43" s="23">
        <f t="shared" si="0"/>
        <v>1</v>
      </c>
      <c r="D43" s="23">
        <f t="shared" si="1"/>
        <v>5</v>
      </c>
      <c r="E43" s="27">
        <f t="shared" si="2"/>
        <v>4</v>
      </c>
      <c r="F43" s="23">
        <v>0</v>
      </c>
      <c r="G43" s="23"/>
      <c r="H43" s="27">
        <f t="shared" si="3"/>
        <v>0</v>
      </c>
      <c r="I43" s="23">
        <v>0</v>
      </c>
      <c r="J43" s="23"/>
      <c r="K43" s="27">
        <f t="shared" si="4"/>
        <v>0</v>
      </c>
      <c r="L43" s="23">
        <v>1</v>
      </c>
      <c r="M43" s="38">
        <v>5</v>
      </c>
      <c r="N43" s="27">
        <f t="shared" si="5"/>
        <v>4</v>
      </c>
      <c r="O43" s="23">
        <v>0</v>
      </c>
      <c r="P43" s="23"/>
      <c r="Q43" s="27">
        <f t="shared" si="6"/>
        <v>0</v>
      </c>
      <c r="R43" s="23">
        <v>0</v>
      </c>
      <c r="S43" s="23"/>
      <c r="T43" s="27">
        <f t="shared" si="7"/>
        <v>0</v>
      </c>
    </row>
    <row r="44" spans="1:20" s="40" customFormat="1">
      <c r="A44" s="21" t="s">
        <v>61</v>
      </c>
      <c r="B44" s="42" t="s">
        <v>58</v>
      </c>
      <c r="C44" s="23">
        <f t="shared" si="0"/>
        <v>2</v>
      </c>
      <c r="D44" s="23">
        <f t="shared" si="1"/>
        <v>3</v>
      </c>
      <c r="E44" s="27">
        <f t="shared" si="2"/>
        <v>1</v>
      </c>
      <c r="F44" s="23">
        <v>2</v>
      </c>
      <c r="G44" s="38">
        <v>3</v>
      </c>
      <c r="H44" s="27">
        <f t="shared" si="3"/>
        <v>1</v>
      </c>
      <c r="I44" s="23">
        <v>0</v>
      </c>
      <c r="J44" s="23"/>
      <c r="K44" s="27">
        <f t="shared" si="4"/>
        <v>0</v>
      </c>
      <c r="L44" s="23">
        <v>0</v>
      </c>
      <c r="M44" s="38"/>
      <c r="N44" s="27">
        <f t="shared" si="5"/>
        <v>0</v>
      </c>
      <c r="O44" s="23">
        <v>0</v>
      </c>
      <c r="P44" s="23"/>
      <c r="Q44" s="27">
        <f t="shared" si="6"/>
        <v>0</v>
      </c>
      <c r="R44" s="23">
        <v>0</v>
      </c>
      <c r="S44" s="23"/>
      <c r="T44" s="27">
        <f t="shared" si="7"/>
        <v>0</v>
      </c>
    </row>
    <row r="45" spans="1:20" s="40" customFormat="1">
      <c r="A45" s="21" t="s">
        <v>181</v>
      </c>
      <c r="B45" s="42" t="s">
        <v>182</v>
      </c>
      <c r="C45" s="23">
        <f t="shared" si="0"/>
        <v>3</v>
      </c>
      <c r="D45" s="23">
        <f t="shared" si="1"/>
        <v>5</v>
      </c>
      <c r="E45" s="27">
        <f t="shared" si="2"/>
        <v>2</v>
      </c>
      <c r="F45" s="23">
        <v>3</v>
      </c>
      <c r="G45" s="38">
        <v>5</v>
      </c>
      <c r="H45" s="27">
        <f t="shared" si="3"/>
        <v>2</v>
      </c>
      <c r="I45" s="23">
        <v>0</v>
      </c>
      <c r="J45" s="23"/>
      <c r="K45" s="27">
        <f t="shared" si="4"/>
        <v>0</v>
      </c>
      <c r="L45" s="23">
        <v>0</v>
      </c>
      <c r="M45" s="38"/>
      <c r="N45" s="27">
        <f t="shared" si="5"/>
        <v>0</v>
      </c>
      <c r="O45" s="23">
        <v>0</v>
      </c>
      <c r="P45" s="23"/>
      <c r="Q45" s="27">
        <f t="shared" si="6"/>
        <v>0</v>
      </c>
      <c r="R45" s="23">
        <v>0</v>
      </c>
      <c r="S45" s="23"/>
      <c r="T45" s="27">
        <f t="shared" si="7"/>
        <v>0</v>
      </c>
    </row>
    <row r="46" spans="1:20" s="40" customFormat="1">
      <c r="A46" s="21" t="s">
        <v>99</v>
      </c>
      <c r="B46" s="42" t="s">
        <v>100</v>
      </c>
      <c r="C46" s="23">
        <f t="shared" si="0"/>
        <v>4</v>
      </c>
      <c r="D46" s="23">
        <f t="shared" si="1"/>
        <v>5</v>
      </c>
      <c r="E46" s="27">
        <f t="shared" si="2"/>
        <v>1</v>
      </c>
      <c r="F46" s="23">
        <v>4</v>
      </c>
      <c r="G46" s="38">
        <v>5</v>
      </c>
      <c r="H46" s="27">
        <f t="shared" si="3"/>
        <v>1</v>
      </c>
      <c r="I46" s="23">
        <v>0</v>
      </c>
      <c r="J46" s="23"/>
      <c r="K46" s="27">
        <f t="shared" si="4"/>
        <v>0</v>
      </c>
      <c r="L46" s="23">
        <v>0</v>
      </c>
      <c r="M46" s="38"/>
      <c r="N46" s="27">
        <f t="shared" si="5"/>
        <v>0</v>
      </c>
      <c r="O46" s="23">
        <v>0</v>
      </c>
      <c r="P46" s="23"/>
      <c r="Q46" s="27">
        <f t="shared" si="6"/>
        <v>0</v>
      </c>
      <c r="R46" s="23">
        <v>0</v>
      </c>
      <c r="S46" s="23"/>
      <c r="T46" s="27">
        <f t="shared" si="7"/>
        <v>0</v>
      </c>
    </row>
    <row r="47" spans="1:20" s="40" customFormat="1" ht="14.25" customHeight="1">
      <c r="A47" s="21" t="s">
        <v>183</v>
      </c>
      <c r="B47" s="42" t="s">
        <v>184</v>
      </c>
      <c r="C47" s="23">
        <f t="shared" si="0"/>
        <v>14</v>
      </c>
      <c r="D47" s="23">
        <f t="shared" si="1"/>
        <v>15</v>
      </c>
      <c r="E47" s="27">
        <f t="shared" si="2"/>
        <v>1</v>
      </c>
      <c r="F47" s="23">
        <v>5</v>
      </c>
      <c r="G47" s="38">
        <v>5</v>
      </c>
      <c r="H47" s="27">
        <f t="shared" si="3"/>
        <v>0</v>
      </c>
      <c r="I47" s="23">
        <v>4</v>
      </c>
      <c r="J47" s="38">
        <v>5</v>
      </c>
      <c r="K47" s="27">
        <f t="shared" si="4"/>
        <v>1</v>
      </c>
      <c r="L47" s="23">
        <v>5</v>
      </c>
      <c r="M47" s="38">
        <v>5</v>
      </c>
      <c r="N47" s="27">
        <f t="shared" si="5"/>
        <v>0</v>
      </c>
      <c r="O47" s="23">
        <v>0</v>
      </c>
      <c r="P47" s="23"/>
      <c r="Q47" s="27">
        <f t="shared" si="6"/>
        <v>0</v>
      </c>
      <c r="R47" s="23">
        <v>0</v>
      </c>
      <c r="S47" s="23"/>
      <c r="T47" s="27">
        <f t="shared" si="7"/>
        <v>0</v>
      </c>
    </row>
    <row r="48" spans="1:20" s="40" customFormat="1">
      <c r="A48" s="21" t="s">
        <v>185</v>
      </c>
      <c r="B48" s="42" t="s">
        <v>186</v>
      </c>
      <c r="C48" s="23">
        <f t="shared" si="0"/>
        <v>6</v>
      </c>
      <c r="D48" s="23">
        <f t="shared" si="1"/>
        <v>5</v>
      </c>
      <c r="E48" s="27">
        <f t="shared" si="2"/>
        <v>-1</v>
      </c>
      <c r="F48" s="23">
        <v>6</v>
      </c>
      <c r="G48" s="38">
        <v>5</v>
      </c>
      <c r="H48" s="27">
        <f t="shared" si="3"/>
        <v>-1</v>
      </c>
      <c r="I48" s="23">
        <v>0</v>
      </c>
      <c r="J48" s="38"/>
      <c r="K48" s="27">
        <f t="shared" si="4"/>
        <v>0</v>
      </c>
      <c r="L48" s="23">
        <v>0</v>
      </c>
      <c r="M48" s="38"/>
      <c r="N48" s="27">
        <f t="shared" si="5"/>
        <v>0</v>
      </c>
      <c r="O48" s="23">
        <v>0</v>
      </c>
      <c r="P48" s="23"/>
      <c r="Q48" s="27">
        <f t="shared" si="6"/>
        <v>0</v>
      </c>
      <c r="R48" s="23">
        <v>0</v>
      </c>
      <c r="S48" s="23"/>
      <c r="T48" s="27">
        <f t="shared" si="7"/>
        <v>0</v>
      </c>
    </row>
    <row r="49" spans="1:20" s="40" customFormat="1">
      <c r="A49" s="61" t="s">
        <v>10</v>
      </c>
      <c r="B49" s="61"/>
      <c r="C49" s="37">
        <f t="shared" si="0"/>
        <v>77</v>
      </c>
      <c r="D49" s="37">
        <f t="shared" si="1"/>
        <v>85</v>
      </c>
      <c r="E49" s="37">
        <f t="shared" si="2"/>
        <v>8</v>
      </c>
      <c r="F49" s="37">
        <v>45</v>
      </c>
      <c r="G49" s="37">
        <v>46</v>
      </c>
      <c r="H49" s="37">
        <f t="shared" si="3"/>
        <v>1</v>
      </c>
      <c r="I49" s="37">
        <v>23</v>
      </c>
      <c r="J49" s="37">
        <v>24</v>
      </c>
      <c r="K49" s="37">
        <f t="shared" si="4"/>
        <v>1</v>
      </c>
      <c r="L49" s="37">
        <v>9</v>
      </c>
      <c r="M49" s="37">
        <v>15</v>
      </c>
      <c r="N49" s="37">
        <f t="shared" si="5"/>
        <v>6</v>
      </c>
      <c r="O49" s="37">
        <v>0</v>
      </c>
      <c r="P49" s="37">
        <v>0</v>
      </c>
      <c r="Q49" s="37">
        <f t="shared" si="6"/>
        <v>0</v>
      </c>
      <c r="R49" s="37">
        <v>0</v>
      </c>
      <c r="S49" s="37">
        <v>0</v>
      </c>
      <c r="T49" s="37">
        <f t="shared" si="7"/>
        <v>0</v>
      </c>
    </row>
    <row r="50" spans="1:20" s="40" customFormat="1">
      <c r="A50" s="21">
        <v>37042</v>
      </c>
      <c r="B50" s="42" t="s">
        <v>103</v>
      </c>
      <c r="C50" s="23">
        <f t="shared" si="0"/>
        <v>97</v>
      </c>
      <c r="D50" s="23">
        <f t="shared" si="1"/>
        <v>192</v>
      </c>
      <c r="E50" s="27">
        <f t="shared" si="2"/>
        <v>95</v>
      </c>
      <c r="F50" s="23">
        <v>7</v>
      </c>
      <c r="G50" s="23"/>
      <c r="H50" s="27">
        <f t="shared" si="3"/>
        <v>-7</v>
      </c>
      <c r="I50" s="23">
        <v>32</v>
      </c>
      <c r="J50" s="38">
        <v>40</v>
      </c>
      <c r="K50" s="27">
        <f t="shared" si="4"/>
        <v>8</v>
      </c>
      <c r="L50" s="23">
        <v>26</v>
      </c>
      <c r="M50" s="38">
        <v>67</v>
      </c>
      <c r="N50" s="27">
        <f t="shared" si="5"/>
        <v>41</v>
      </c>
      <c r="O50" s="23">
        <v>24</v>
      </c>
      <c r="P50" s="38">
        <v>35</v>
      </c>
      <c r="Q50" s="27">
        <f t="shared" si="6"/>
        <v>11</v>
      </c>
      <c r="R50" s="23">
        <v>8</v>
      </c>
      <c r="S50" s="38">
        <v>50</v>
      </c>
      <c r="T50" s="27">
        <f t="shared" si="7"/>
        <v>42</v>
      </c>
    </row>
    <row r="51" spans="1:20" s="40" customFormat="1">
      <c r="A51" s="21">
        <v>37407</v>
      </c>
      <c r="B51" s="42" t="s">
        <v>104</v>
      </c>
      <c r="C51" s="23">
        <f t="shared" si="0"/>
        <v>62</v>
      </c>
      <c r="D51" s="23">
        <f t="shared" si="1"/>
        <v>106</v>
      </c>
      <c r="E51" s="27">
        <f t="shared" si="2"/>
        <v>44</v>
      </c>
      <c r="F51" s="23">
        <v>4</v>
      </c>
      <c r="G51" s="23"/>
      <c r="H51" s="27">
        <f t="shared" si="3"/>
        <v>-4</v>
      </c>
      <c r="I51" s="23">
        <v>25</v>
      </c>
      <c r="J51" s="38">
        <v>27</v>
      </c>
      <c r="K51" s="27">
        <f t="shared" si="4"/>
        <v>2</v>
      </c>
      <c r="L51" s="23">
        <v>11</v>
      </c>
      <c r="M51" s="38">
        <v>28</v>
      </c>
      <c r="N51" s="27">
        <f t="shared" si="5"/>
        <v>17</v>
      </c>
      <c r="O51" s="23">
        <v>16</v>
      </c>
      <c r="P51" s="38">
        <v>30</v>
      </c>
      <c r="Q51" s="27">
        <f t="shared" si="6"/>
        <v>14</v>
      </c>
      <c r="R51" s="23">
        <v>6</v>
      </c>
      <c r="S51" s="38">
        <v>21</v>
      </c>
      <c r="T51" s="27">
        <f t="shared" si="7"/>
        <v>15</v>
      </c>
    </row>
    <row r="52" spans="1:20" s="40" customFormat="1">
      <c r="A52" s="21">
        <v>37772</v>
      </c>
      <c r="B52" s="42" t="s">
        <v>105</v>
      </c>
      <c r="C52" s="23">
        <f t="shared" si="0"/>
        <v>13</v>
      </c>
      <c r="D52" s="23">
        <f t="shared" si="1"/>
        <v>22</v>
      </c>
      <c r="E52" s="27">
        <f t="shared" si="2"/>
        <v>9</v>
      </c>
      <c r="F52" s="23">
        <v>4</v>
      </c>
      <c r="G52" s="23"/>
      <c r="H52" s="27">
        <f t="shared" si="3"/>
        <v>-4</v>
      </c>
      <c r="I52" s="23">
        <v>4</v>
      </c>
      <c r="J52" s="38">
        <v>8</v>
      </c>
      <c r="K52" s="27">
        <f t="shared" si="4"/>
        <v>4</v>
      </c>
      <c r="L52" s="23">
        <v>1</v>
      </c>
      <c r="M52" s="38"/>
      <c r="N52" s="27">
        <f t="shared" si="5"/>
        <v>-1</v>
      </c>
      <c r="O52" s="23">
        <v>4</v>
      </c>
      <c r="P52" s="38"/>
      <c r="Q52" s="27">
        <f t="shared" si="6"/>
        <v>-4</v>
      </c>
      <c r="R52" s="23">
        <v>0</v>
      </c>
      <c r="S52" s="38">
        <v>14</v>
      </c>
      <c r="T52" s="27">
        <f t="shared" si="7"/>
        <v>14</v>
      </c>
    </row>
    <row r="53" spans="1:20" s="40" customFormat="1">
      <c r="A53" s="21" t="s">
        <v>106</v>
      </c>
      <c r="B53" s="42" t="s">
        <v>107</v>
      </c>
      <c r="C53" s="23">
        <f t="shared" si="0"/>
        <v>1</v>
      </c>
      <c r="D53" s="23">
        <f t="shared" si="1"/>
        <v>0</v>
      </c>
      <c r="E53" s="27">
        <f t="shared" si="2"/>
        <v>-1</v>
      </c>
      <c r="F53" s="23">
        <v>0</v>
      </c>
      <c r="G53" s="23"/>
      <c r="H53" s="27">
        <f t="shared" si="3"/>
        <v>0</v>
      </c>
      <c r="I53" s="23">
        <v>0</v>
      </c>
      <c r="J53" s="38"/>
      <c r="K53" s="27">
        <f t="shared" si="4"/>
        <v>0</v>
      </c>
      <c r="L53" s="23">
        <v>0</v>
      </c>
      <c r="M53" s="38"/>
      <c r="N53" s="27">
        <f t="shared" si="5"/>
        <v>0</v>
      </c>
      <c r="O53" s="23">
        <v>0</v>
      </c>
      <c r="P53" s="38"/>
      <c r="Q53" s="27">
        <f t="shared" si="6"/>
        <v>0</v>
      </c>
      <c r="R53" s="23">
        <v>1</v>
      </c>
      <c r="S53" s="38"/>
      <c r="T53" s="27">
        <f t="shared" si="7"/>
        <v>-1</v>
      </c>
    </row>
    <row r="54" spans="1:20" s="40" customFormat="1">
      <c r="A54" s="61" t="s">
        <v>11</v>
      </c>
      <c r="B54" s="61"/>
      <c r="C54" s="37">
        <f t="shared" si="0"/>
        <v>173</v>
      </c>
      <c r="D54" s="37">
        <f t="shared" si="1"/>
        <v>320</v>
      </c>
      <c r="E54" s="37">
        <f t="shared" si="2"/>
        <v>147</v>
      </c>
      <c r="F54" s="37">
        <v>15</v>
      </c>
      <c r="G54" s="37">
        <v>0</v>
      </c>
      <c r="H54" s="37">
        <f t="shared" si="3"/>
        <v>-15</v>
      </c>
      <c r="I54" s="37">
        <v>61</v>
      </c>
      <c r="J54" s="37">
        <v>75</v>
      </c>
      <c r="K54" s="37">
        <f t="shared" si="4"/>
        <v>14</v>
      </c>
      <c r="L54" s="37">
        <v>38</v>
      </c>
      <c r="M54" s="37">
        <v>95</v>
      </c>
      <c r="N54" s="37">
        <f t="shared" si="5"/>
        <v>57</v>
      </c>
      <c r="O54" s="37">
        <v>44</v>
      </c>
      <c r="P54" s="37">
        <v>65</v>
      </c>
      <c r="Q54" s="37">
        <f t="shared" si="6"/>
        <v>21</v>
      </c>
      <c r="R54" s="37">
        <v>15</v>
      </c>
      <c r="S54" s="37">
        <v>85</v>
      </c>
      <c r="T54" s="37">
        <f t="shared" si="7"/>
        <v>70</v>
      </c>
    </row>
    <row r="55" spans="1:20" s="40" customFormat="1">
      <c r="A55" s="21" t="s">
        <v>50</v>
      </c>
      <c r="B55" s="42" t="s">
        <v>71</v>
      </c>
      <c r="C55" s="23">
        <f t="shared" si="0"/>
        <v>15</v>
      </c>
      <c r="D55" s="23">
        <f t="shared" si="1"/>
        <v>20</v>
      </c>
      <c r="E55" s="27">
        <f t="shared" si="2"/>
        <v>5</v>
      </c>
      <c r="F55" s="23">
        <v>11</v>
      </c>
      <c r="G55" s="38">
        <v>13</v>
      </c>
      <c r="H55" s="27">
        <f t="shared" si="3"/>
        <v>2</v>
      </c>
      <c r="I55" s="23">
        <v>1</v>
      </c>
      <c r="J55" s="23"/>
      <c r="K55" s="27">
        <f t="shared" si="4"/>
        <v>-1</v>
      </c>
      <c r="L55" s="23">
        <v>3</v>
      </c>
      <c r="M55" s="38">
        <v>7</v>
      </c>
      <c r="N55" s="27">
        <f t="shared" si="5"/>
        <v>4</v>
      </c>
      <c r="O55" s="23">
        <v>0</v>
      </c>
      <c r="P55" s="23"/>
      <c r="Q55" s="27">
        <f t="shared" si="6"/>
        <v>0</v>
      </c>
      <c r="R55" s="23">
        <v>0</v>
      </c>
      <c r="S55" s="23"/>
      <c r="T55" s="27">
        <f t="shared" si="7"/>
        <v>0</v>
      </c>
    </row>
    <row r="56" spans="1:20" s="40" customFormat="1" ht="15" customHeight="1">
      <c r="A56" s="21" t="s">
        <v>112</v>
      </c>
      <c r="B56" s="42" t="s">
        <v>113</v>
      </c>
      <c r="C56" s="23">
        <f t="shared" si="0"/>
        <v>6</v>
      </c>
      <c r="D56" s="23">
        <f t="shared" si="1"/>
        <v>7</v>
      </c>
      <c r="E56" s="27">
        <f t="shared" si="2"/>
        <v>1</v>
      </c>
      <c r="F56" s="23">
        <v>6</v>
      </c>
      <c r="G56" s="38">
        <v>7</v>
      </c>
      <c r="H56" s="27">
        <f t="shared" si="3"/>
        <v>1</v>
      </c>
      <c r="I56" s="23">
        <v>0</v>
      </c>
      <c r="J56" s="23"/>
      <c r="K56" s="27">
        <f t="shared" si="4"/>
        <v>0</v>
      </c>
      <c r="L56" s="23">
        <v>0</v>
      </c>
      <c r="M56" s="38"/>
      <c r="N56" s="27">
        <f t="shared" si="5"/>
        <v>0</v>
      </c>
      <c r="O56" s="23">
        <v>0</v>
      </c>
      <c r="P56" s="23"/>
      <c r="Q56" s="27">
        <f t="shared" si="6"/>
        <v>0</v>
      </c>
      <c r="R56" s="23">
        <v>0</v>
      </c>
      <c r="S56" s="23"/>
      <c r="T56" s="27">
        <f t="shared" si="7"/>
        <v>0</v>
      </c>
    </row>
    <row r="57" spans="1:20" s="40" customFormat="1">
      <c r="A57" s="61" t="s">
        <v>12</v>
      </c>
      <c r="B57" s="61"/>
      <c r="C57" s="37">
        <f t="shared" si="0"/>
        <v>21</v>
      </c>
      <c r="D57" s="37">
        <f t="shared" si="1"/>
        <v>27</v>
      </c>
      <c r="E57" s="37">
        <f t="shared" si="2"/>
        <v>6</v>
      </c>
      <c r="F57" s="37">
        <v>17</v>
      </c>
      <c r="G57" s="37">
        <v>20</v>
      </c>
      <c r="H57" s="37">
        <f t="shared" si="3"/>
        <v>3</v>
      </c>
      <c r="I57" s="37">
        <v>1</v>
      </c>
      <c r="J57" s="37">
        <v>0</v>
      </c>
      <c r="K57" s="37">
        <f t="shared" si="4"/>
        <v>-1</v>
      </c>
      <c r="L57" s="37">
        <v>3</v>
      </c>
      <c r="M57" s="37">
        <v>7</v>
      </c>
      <c r="N57" s="37">
        <f t="shared" si="5"/>
        <v>4</v>
      </c>
      <c r="O57" s="37">
        <v>0</v>
      </c>
      <c r="P57" s="37">
        <v>0</v>
      </c>
      <c r="Q57" s="37">
        <f t="shared" si="6"/>
        <v>0</v>
      </c>
      <c r="R57" s="37">
        <v>0</v>
      </c>
      <c r="S57" s="37">
        <v>0</v>
      </c>
      <c r="T57" s="37">
        <f t="shared" si="7"/>
        <v>0</v>
      </c>
    </row>
    <row r="58" spans="1:20" s="40" customFormat="1">
      <c r="A58" s="21">
        <v>36965</v>
      </c>
      <c r="B58" s="42" t="s">
        <v>118</v>
      </c>
      <c r="C58" s="23">
        <f t="shared" si="0"/>
        <v>2</v>
      </c>
      <c r="D58" s="23">
        <f t="shared" si="1"/>
        <v>5</v>
      </c>
      <c r="E58" s="27">
        <f t="shared" si="2"/>
        <v>3</v>
      </c>
      <c r="F58" s="23">
        <v>0</v>
      </c>
      <c r="G58" s="23"/>
      <c r="H58" s="27">
        <f t="shared" si="3"/>
        <v>0</v>
      </c>
      <c r="I58" s="23">
        <v>0</v>
      </c>
      <c r="J58" s="23"/>
      <c r="K58" s="27">
        <f t="shared" si="4"/>
        <v>0</v>
      </c>
      <c r="L58" s="23">
        <v>2</v>
      </c>
      <c r="M58" s="38">
        <v>5</v>
      </c>
      <c r="N58" s="27">
        <f t="shared" si="5"/>
        <v>3</v>
      </c>
      <c r="O58" s="23">
        <v>0</v>
      </c>
      <c r="P58" s="23"/>
      <c r="Q58" s="27">
        <f t="shared" si="6"/>
        <v>0</v>
      </c>
      <c r="R58" s="23">
        <v>0</v>
      </c>
      <c r="S58" s="23"/>
      <c r="T58" s="27">
        <f t="shared" si="7"/>
        <v>0</v>
      </c>
    </row>
    <row r="59" spans="1:20" s="40" customFormat="1">
      <c r="A59" s="61" t="s">
        <v>13</v>
      </c>
      <c r="B59" s="61"/>
      <c r="C59" s="37">
        <f t="shared" si="0"/>
        <v>2</v>
      </c>
      <c r="D59" s="37">
        <f t="shared" si="1"/>
        <v>5</v>
      </c>
      <c r="E59" s="37">
        <f t="shared" si="2"/>
        <v>3</v>
      </c>
      <c r="F59" s="37">
        <v>0</v>
      </c>
      <c r="G59" s="37">
        <v>0</v>
      </c>
      <c r="H59" s="37">
        <f t="shared" si="3"/>
        <v>0</v>
      </c>
      <c r="I59" s="37">
        <v>0</v>
      </c>
      <c r="J59" s="37">
        <v>0</v>
      </c>
      <c r="K59" s="37">
        <f t="shared" si="4"/>
        <v>0</v>
      </c>
      <c r="L59" s="37">
        <v>2</v>
      </c>
      <c r="M59" s="37">
        <v>5</v>
      </c>
      <c r="N59" s="37">
        <f t="shared" si="5"/>
        <v>3</v>
      </c>
      <c r="O59" s="37">
        <v>0</v>
      </c>
      <c r="P59" s="37">
        <v>0</v>
      </c>
      <c r="Q59" s="37">
        <f t="shared" si="6"/>
        <v>0</v>
      </c>
      <c r="R59" s="37">
        <v>0</v>
      </c>
      <c r="S59" s="37">
        <v>0</v>
      </c>
      <c r="T59" s="37">
        <f t="shared" si="7"/>
        <v>0</v>
      </c>
    </row>
    <row r="60" spans="1:20" s="40" customFormat="1" ht="30">
      <c r="A60" s="21" t="s">
        <v>98</v>
      </c>
      <c r="B60" s="42" t="s">
        <v>177</v>
      </c>
      <c r="C60" s="23">
        <f t="shared" si="0"/>
        <v>4</v>
      </c>
      <c r="D60" s="23">
        <f t="shared" si="1"/>
        <v>1</v>
      </c>
      <c r="E60" s="27">
        <f t="shared" si="2"/>
        <v>-3</v>
      </c>
      <c r="F60" s="23">
        <v>4</v>
      </c>
      <c r="G60" s="23"/>
      <c r="H60" s="27">
        <f t="shared" si="3"/>
        <v>-4</v>
      </c>
      <c r="I60" s="23">
        <v>0</v>
      </c>
      <c r="J60" s="23">
        <v>1</v>
      </c>
      <c r="K60" s="27">
        <f t="shared" si="4"/>
        <v>1</v>
      </c>
      <c r="L60" s="23">
        <v>0</v>
      </c>
      <c r="M60" s="23"/>
      <c r="N60" s="27">
        <f t="shared" si="5"/>
        <v>0</v>
      </c>
      <c r="O60" s="23">
        <v>0</v>
      </c>
      <c r="P60" s="23"/>
      <c r="Q60" s="27">
        <f t="shared" si="6"/>
        <v>0</v>
      </c>
      <c r="R60" s="23">
        <v>0</v>
      </c>
      <c r="S60" s="23"/>
      <c r="T60" s="27">
        <f t="shared" si="7"/>
        <v>0</v>
      </c>
    </row>
    <row r="61" spans="1:20" s="40" customFormat="1">
      <c r="A61" s="42" t="s">
        <v>187</v>
      </c>
      <c r="B61" s="42" t="s">
        <v>51</v>
      </c>
      <c r="C61" s="23">
        <f t="shared" si="0"/>
        <v>1</v>
      </c>
      <c r="D61" s="23">
        <f t="shared" si="1"/>
        <v>5</v>
      </c>
      <c r="E61" s="27">
        <f t="shared" si="2"/>
        <v>4</v>
      </c>
      <c r="F61" s="23">
        <v>1</v>
      </c>
      <c r="G61" s="38">
        <v>5</v>
      </c>
      <c r="H61" s="27">
        <f t="shared" si="3"/>
        <v>4</v>
      </c>
      <c r="I61" s="23">
        <v>0</v>
      </c>
      <c r="J61" s="23"/>
      <c r="K61" s="27">
        <f t="shared" si="4"/>
        <v>0</v>
      </c>
      <c r="L61" s="23">
        <v>0</v>
      </c>
      <c r="M61" s="23"/>
      <c r="N61" s="27">
        <f t="shared" si="5"/>
        <v>0</v>
      </c>
      <c r="O61" s="23">
        <v>0</v>
      </c>
      <c r="P61" s="23"/>
      <c r="Q61" s="27">
        <f t="shared" si="6"/>
        <v>0</v>
      </c>
      <c r="R61" s="23">
        <v>0</v>
      </c>
      <c r="S61" s="23"/>
      <c r="T61" s="27">
        <f t="shared" si="7"/>
        <v>0</v>
      </c>
    </row>
    <row r="62" spans="1:20" s="40" customFormat="1">
      <c r="A62" s="21" t="s">
        <v>57</v>
      </c>
      <c r="B62" s="42" t="s">
        <v>58</v>
      </c>
      <c r="C62" s="23">
        <f t="shared" si="0"/>
        <v>1</v>
      </c>
      <c r="D62" s="23">
        <f t="shared" si="1"/>
        <v>1</v>
      </c>
      <c r="E62" s="27">
        <f t="shared" si="2"/>
        <v>0</v>
      </c>
      <c r="F62" s="23">
        <v>1</v>
      </c>
      <c r="G62" s="38">
        <v>1</v>
      </c>
      <c r="H62" s="27">
        <f t="shared" si="3"/>
        <v>0</v>
      </c>
      <c r="I62" s="23">
        <v>0</v>
      </c>
      <c r="J62" s="23"/>
      <c r="K62" s="27">
        <f t="shared" si="4"/>
        <v>0</v>
      </c>
      <c r="L62" s="23">
        <v>0</v>
      </c>
      <c r="M62" s="23"/>
      <c r="N62" s="27">
        <f t="shared" si="5"/>
        <v>0</v>
      </c>
      <c r="O62" s="23">
        <v>0</v>
      </c>
      <c r="P62" s="23"/>
      <c r="Q62" s="27">
        <f t="shared" si="6"/>
        <v>0</v>
      </c>
      <c r="R62" s="23">
        <v>0</v>
      </c>
      <c r="S62" s="23"/>
      <c r="T62" s="27">
        <f t="shared" si="7"/>
        <v>0</v>
      </c>
    </row>
    <row r="63" spans="1:20" s="40" customFormat="1">
      <c r="A63" s="61" t="s">
        <v>14</v>
      </c>
      <c r="B63" s="61"/>
      <c r="C63" s="37">
        <f t="shared" si="0"/>
        <v>6</v>
      </c>
      <c r="D63" s="37">
        <f t="shared" si="1"/>
        <v>7</v>
      </c>
      <c r="E63" s="37">
        <f t="shared" si="2"/>
        <v>1</v>
      </c>
      <c r="F63" s="37">
        <v>6</v>
      </c>
      <c r="G63" s="37">
        <v>6</v>
      </c>
      <c r="H63" s="37">
        <f t="shared" si="3"/>
        <v>0</v>
      </c>
      <c r="I63" s="37">
        <v>0</v>
      </c>
      <c r="J63" s="37">
        <v>1</v>
      </c>
      <c r="K63" s="37">
        <f t="shared" si="4"/>
        <v>1</v>
      </c>
      <c r="L63" s="37">
        <v>0</v>
      </c>
      <c r="M63" s="37">
        <v>0</v>
      </c>
      <c r="N63" s="37">
        <f t="shared" si="5"/>
        <v>0</v>
      </c>
      <c r="O63" s="37">
        <v>0</v>
      </c>
      <c r="P63" s="37">
        <v>0</v>
      </c>
      <c r="Q63" s="37">
        <f t="shared" si="6"/>
        <v>0</v>
      </c>
      <c r="R63" s="37">
        <v>0</v>
      </c>
      <c r="S63" s="37">
        <v>0</v>
      </c>
      <c r="T63" s="37">
        <f t="shared" si="7"/>
        <v>0</v>
      </c>
    </row>
    <row r="64" spans="1:20" s="40" customFormat="1">
      <c r="A64" s="21">
        <v>36963</v>
      </c>
      <c r="B64" s="42" t="s">
        <v>188</v>
      </c>
      <c r="C64" s="23">
        <f t="shared" si="0"/>
        <v>5</v>
      </c>
      <c r="D64" s="23">
        <f t="shared" si="1"/>
        <v>7</v>
      </c>
      <c r="E64" s="27">
        <f t="shared" si="2"/>
        <v>2</v>
      </c>
      <c r="F64" s="23">
        <v>2</v>
      </c>
      <c r="G64" s="23"/>
      <c r="H64" s="27">
        <f t="shared" si="3"/>
        <v>-2</v>
      </c>
      <c r="I64" s="23">
        <v>0</v>
      </c>
      <c r="J64" s="38">
        <v>2</v>
      </c>
      <c r="K64" s="27">
        <f t="shared" si="4"/>
        <v>2</v>
      </c>
      <c r="L64" s="23">
        <v>3</v>
      </c>
      <c r="M64" s="38">
        <v>5</v>
      </c>
      <c r="N64" s="27">
        <f t="shared" si="5"/>
        <v>2</v>
      </c>
      <c r="O64" s="23">
        <v>0</v>
      </c>
      <c r="P64" s="23"/>
      <c r="Q64" s="27">
        <f t="shared" si="6"/>
        <v>0</v>
      </c>
      <c r="R64" s="23">
        <v>0</v>
      </c>
      <c r="S64" s="23"/>
      <c r="T64" s="27">
        <f t="shared" si="7"/>
        <v>0</v>
      </c>
    </row>
    <row r="65" spans="1:20" s="40" customFormat="1" ht="15" customHeight="1">
      <c r="A65" s="21">
        <v>37328</v>
      </c>
      <c r="B65" s="42" t="s">
        <v>189</v>
      </c>
      <c r="C65" s="23">
        <f t="shared" si="0"/>
        <v>8</v>
      </c>
      <c r="D65" s="23">
        <f t="shared" si="1"/>
        <v>15</v>
      </c>
      <c r="E65" s="27">
        <f t="shared" si="2"/>
        <v>7</v>
      </c>
      <c r="F65" s="23">
        <v>0</v>
      </c>
      <c r="G65" s="23"/>
      <c r="H65" s="27">
        <f t="shared" si="3"/>
        <v>0</v>
      </c>
      <c r="I65" s="23">
        <v>4</v>
      </c>
      <c r="J65" s="38">
        <v>5</v>
      </c>
      <c r="K65" s="27">
        <f t="shared" si="4"/>
        <v>1</v>
      </c>
      <c r="L65" s="23">
        <v>4</v>
      </c>
      <c r="M65" s="38">
        <v>10</v>
      </c>
      <c r="N65" s="27">
        <f t="shared" si="5"/>
        <v>6</v>
      </c>
      <c r="O65" s="23">
        <v>0</v>
      </c>
      <c r="P65" s="23"/>
      <c r="Q65" s="27">
        <f t="shared" si="6"/>
        <v>0</v>
      </c>
      <c r="R65" s="23">
        <v>0</v>
      </c>
      <c r="S65" s="23"/>
      <c r="T65" s="27">
        <f t="shared" si="7"/>
        <v>0</v>
      </c>
    </row>
    <row r="66" spans="1:20" s="40" customFormat="1" ht="30">
      <c r="A66" s="21" t="s">
        <v>52</v>
      </c>
      <c r="B66" s="42" t="s">
        <v>53</v>
      </c>
      <c r="C66" s="23">
        <f t="shared" si="0"/>
        <v>14</v>
      </c>
      <c r="D66" s="23">
        <f t="shared" si="1"/>
        <v>25</v>
      </c>
      <c r="E66" s="27">
        <f t="shared" si="2"/>
        <v>11</v>
      </c>
      <c r="F66" s="23">
        <v>5</v>
      </c>
      <c r="G66" s="38">
        <v>8</v>
      </c>
      <c r="H66" s="27">
        <f t="shared" si="3"/>
        <v>3</v>
      </c>
      <c r="I66" s="23">
        <v>1</v>
      </c>
      <c r="J66" s="38">
        <v>4</v>
      </c>
      <c r="K66" s="27">
        <f t="shared" si="4"/>
        <v>3</v>
      </c>
      <c r="L66" s="23">
        <v>3</v>
      </c>
      <c r="M66" s="38">
        <v>8</v>
      </c>
      <c r="N66" s="27">
        <f t="shared" si="5"/>
        <v>5</v>
      </c>
      <c r="O66" s="23">
        <v>5</v>
      </c>
      <c r="P66" s="38">
        <v>5</v>
      </c>
      <c r="Q66" s="27">
        <f t="shared" si="6"/>
        <v>0</v>
      </c>
      <c r="R66" s="23">
        <v>0</v>
      </c>
      <c r="S66" s="23"/>
      <c r="T66" s="27">
        <f t="shared" si="7"/>
        <v>0</v>
      </c>
    </row>
    <row r="67" spans="1:20" s="40" customFormat="1">
      <c r="A67" s="61" t="s">
        <v>15</v>
      </c>
      <c r="B67" s="61"/>
      <c r="C67" s="37">
        <f t="shared" si="0"/>
        <v>27</v>
      </c>
      <c r="D67" s="37">
        <f t="shared" si="1"/>
        <v>47</v>
      </c>
      <c r="E67" s="37">
        <f t="shared" si="2"/>
        <v>20</v>
      </c>
      <c r="F67" s="37">
        <v>7</v>
      </c>
      <c r="G67" s="37">
        <v>8</v>
      </c>
      <c r="H67" s="37">
        <f t="shared" si="3"/>
        <v>1</v>
      </c>
      <c r="I67" s="37">
        <v>5</v>
      </c>
      <c r="J67" s="37">
        <v>11</v>
      </c>
      <c r="K67" s="37">
        <f t="shared" si="4"/>
        <v>6</v>
      </c>
      <c r="L67" s="37">
        <v>10</v>
      </c>
      <c r="M67" s="37">
        <v>23</v>
      </c>
      <c r="N67" s="37">
        <f t="shared" si="5"/>
        <v>13</v>
      </c>
      <c r="O67" s="37">
        <v>5</v>
      </c>
      <c r="P67" s="37">
        <v>5</v>
      </c>
      <c r="Q67" s="37">
        <f t="shared" si="6"/>
        <v>0</v>
      </c>
      <c r="R67" s="37">
        <v>0</v>
      </c>
      <c r="S67" s="37">
        <v>0</v>
      </c>
      <c r="T67" s="37">
        <f t="shared" si="7"/>
        <v>0</v>
      </c>
    </row>
    <row r="68" spans="1:20" s="40" customFormat="1">
      <c r="A68" s="21" t="s">
        <v>160</v>
      </c>
      <c r="B68" s="42" t="s">
        <v>161</v>
      </c>
      <c r="C68" s="23">
        <f t="shared" si="0"/>
        <v>39</v>
      </c>
      <c r="D68" s="23">
        <f t="shared" si="1"/>
        <v>14</v>
      </c>
      <c r="E68" s="27">
        <f t="shared" si="2"/>
        <v>-25</v>
      </c>
      <c r="F68" s="23">
        <v>4</v>
      </c>
      <c r="G68" s="23"/>
      <c r="H68" s="27">
        <f t="shared" si="3"/>
        <v>-4</v>
      </c>
      <c r="I68" s="23">
        <v>9</v>
      </c>
      <c r="J68" s="23">
        <v>1</v>
      </c>
      <c r="K68" s="27">
        <f t="shared" si="4"/>
        <v>-8</v>
      </c>
      <c r="L68" s="23">
        <v>26</v>
      </c>
      <c r="M68" s="38">
        <v>13</v>
      </c>
      <c r="N68" s="27">
        <f t="shared" si="5"/>
        <v>-13</v>
      </c>
      <c r="O68" s="23">
        <v>0</v>
      </c>
      <c r="P68" s="23"/>
      <c r="Q68" s="27">
        <f t="shared" si="6"/>
        <v>0</v>
      </c>
      <c r="R68" s="23">
        <v>0</v>
      </c>
      <c r="S68" s="23"/>
      <c r="T68" s="27">
        <f t="shared" si="7"/>
        <v>0</v>
      </c>
    </row>
    <row r="69" spans="1:20" s="40" customFormat="1">
      <c r="A69" s="21" t="s">
        <v>133</v>
      </c>
      <c r="B69" s="42" t="s">
        <v>36</v>
      </c>
      <c r="C69" s="23">
        <f t="shared" ref="C69:C76" si="8">SUM(F69+I69+L69+O69+R69)</f>
        <v>14</v>
      </c>
      <c r="D69" s="23">
        <f t="shared" ref="D69:D76" si="9">SUM(G69+J69+M69+P69+S69)</f>
        <v>0</v>
      </c>
      <c r="E69" s="27">
        <f t="shared" ref="E69:E76" si="10">D69-C69</f>
        <v>-14</v>
      </c>
      <c r="F69" s="23">
        <v>4</v>
      </c>
      <c r="G69" s="23"/>
      <c r="H69" s="27">
        <f t="shared" ref="H69:H76" si="11">G69-F69</f>
        <v>-4</v>
      </c>
      <c r="I69" s="23">
        <v>2</v>
      </c>
      <c r="J69" s="23"/>
      <c r="K69" s="27">
        <f t="shared" ref="K69:K76" si="12">J69-I69</f>
        <v>-2</v>
      </c>
      <c r="L69" s="23">
        <v>8</v>
      </c>
      <c r="M69" s="23"/>
      <c r="N69" s="27">
        <f t="shared" ref="N69:N76" si="13">M69-L69</f>
        <v>-8</v>
      </c>
      <c r="O69" s="23">
        <v>0</v>
      </c>
      <c r="P69" s="23"/>
      <c r="Q69" s="27">
        <f t="shared" ref="Q69:Q76" si="14">P69-O69</f>
        <v>0</v>
      </c>
      <c r="R69" s="23">
        <v>0</v>
      </c>
      <c r="S69" s="23"/>
      <c r="T69" s="27">
        <f t="shared" ref="T69:T76" si="15">S69-R69</f>
        <v>0</v>
      </c>
    </row>
    <row r="70" spans="1:20" s="40" customFormat="1">
      <c r="A70" s="21" t="s">
        <v>138</v>
      </c>
      <c r="B70" s="42" t="s">
        <v>139</v>
      </c>
      <c r="C70" s="23">
        <f t="shared" si="8"/>
        <v>3</v>
      </c>
      <c r="D70" s="23">
        <f t="shared" si="9"/>
        <v>5</v>
      </c>
      <c r="E70" s="27">
        <f t="shared" si="10"/>
        <v>2</v>
      </c>
      <c r="F70" s="23">
        <v>0</v>
      </c>
      <c r="G70" s="23"/>
      <c r="H70" s="27">
        <f t="shared" si="11"/>
        <v>0</v>
      </c>
      <c r="I70" s="23">
        <v>0</v>
      </c>
      <c r="J70" s="23"/>
      <c r="K70" s="27">
        <f t="shared" si="12"/>
        <v>0</v>
      </c>
      <c r="L70" s="23">
        <v>3</v>
      </c>
      <c r="M70" s="23">
        <v>5</v>
      </c>
      <c r="N70" s="27">
        <f t="shared" si="13"/>
        <v>2</v>
      </c>
      <c r="O70" s="23">
        <v>0</v>
      </c>
      <c r="P70" s="23"/>
      <c r="Q70" s="27">
        <f t="shared" si="14"/>
        <v>0</v>
      </c>
      <c r="R70" s="23">
        <v>0</v>
      </c>
      <c r="S70" s="23"/>
      <c r="T70" s="27">
        <f t="shared" si="15"/>
        <v>0</v>
      </c>
    </row>
    <row r="71" spans="1:20" s="40" customFormat="1">
      <c r="A71" s="21" t="s">
        <v>35</v>
      </c>
      <c r="B71" s="42" t="s">
        <v>36</v>
      </c>
      <c r="C71" s="23">
        <f t="shared" si="8"/>
        <v>1</v>
      </c>
      <c r="D71" s="23">
        <f t="shared" si="9"/>
        <v>0</v>
      </c>
      <c r="E71" s="27">
        <f t="shared" si="10"/>
        <v>-1</v>
      </c>
      <c r="F71" s="23">
        <v>1</v>
      </c>
      <c r="G71" s="23"/>
      <c r="H71" s="27">
        <f t="shared" si="11"/>
        <v>-1</v>
      </c>
      <c r="I71" s="23">
        <v>0</v>
      </c>
      <c r="J71" s="23"/>
      <c r="K71" s="27">
        <f t="shared" si="12"/>
        <v>0</v>
      </c>
      <c r="L71" s="23">
        <v>0</v>
      </c>
      <c r="M71" s="23"/>
      <c r="N71" s="27">
        <f t="shared" si="13"/>
        <v>0</v>
      </c>
      <c r="O71" s="23">
        <v>0</v>
      </c>
      <c r="P71" s="23"/>
      <c r="Q71" s="27">
        <f t="shared" si="14"/>
        <v>0</v>
      </c>
      <c r="R71" s="23">
        <v>0</v>
      </c>
      <c r="S71" s="23"/>
      <c r="T71" s="27">
        <f t="shared" si="15"/>
        <v>0</v>
      </c>
    </row>
    <row r="72" spans="1:20" s="40" customFormat="1">
      <c r="A72" s="21" t="s">
        <v>142</v>
      </c>
      <c r="B72" s="42" t="s">
        <v>143</v>
      </c>
      <c r="C72" s="23">
        <f t="shared" si="8"/>
        <v>2</v>
      </c>
      <c r="D72" s="23">
        <f t="shared" si="9"/>
        <v>0</v>
      </c>
      <c r="E72" s="27">
        <f t="shared" si="10"/>
        <v>-2</v>
      </c>
      <c r="F72" s="23">
        <v>2</v>
      </c>
      <c r="G72" s="23"/>
      <c r="H72" s="27">
        <f t="shared" si="11"/>
        <v>-2</v>
      </c>
      <c r="I72" s="23">
        <v>0</v>
      </c>
      <c r="J72" s="23"/>
      <c r="K72" s="27">
        <f t="shared" si="12"/>
        <v>0</v>
      </c>
      <c r="L72" s="23">
        <v>0</v>
      </c>
      <c r="M72" s="23"/>
      <c r="N72" s="27">
        <f t="shared" si="13"/>
        <v>0</v>
      </c>
      <c r="O72" s="23">
        <v>0</v>
      </c>
      <c r="P72" s="23"/>
      <c r="Q72" s="27">
        <f t="shared" si="14"/>
        <v>0</v>
      </c>
      <c r="R72" s="23">
        <v>0</v>
      </c>
      <c r="S72" s="23"/>
      <c r="T72" s="27">
        <f t="shared" si="15"/>
        <v>0</v>
      </c>
    </row>
    <row r="73" spans="1:20" s="40" customFormat="1">
      <c r="A73" s="61" t="s">
        <v>16</v>
      </c>
      <c r="B73" s="61"/>
      <c r="C73" s="37">
        <f t="shared" si="8"/>
        <v>59</v>
      </c>
      <c r="D73" s="37">
        <f t="shared" si="9"/>
        <v>19</v>
      </c>
      <c r="E73" s="37">
        <f t="shared" si="10"/>
        <v>-40</v>
      </c>
      <c r="F73" s="37">
        <v>11</v>
      </c>
      <c r="G73" s="37">
        <v>0</v>
      </c>
      <c r="H73" s="37">
        <f t="shared" si="11"/>
        <v>-11</v>
      </c>
      <c r="I73" s="37">
        <v>11</v>
      </c>
      <c r="J73" s="37">
        <v>1</v>
      </c>
      <c r="K73" s="37">
        <f t="shared" si="12"/>
        <v>-10</v>
      </c>
      <c r="L73" s="37">
        <v>37</v>
      </c>
      <c r="M73" s="37">
        <v>18</v>
      </c>
      <c r="N73" s="37">
        <f t="shared" si="13"/>
        <v>-19</v>
      </c>
      <c r="O73" s="37">
        <v>0</v>
      </c>
      <c r="P73" s="37">
        <v>0</v>
      </c>
      <c r="Q73" s="37">
        <f t="shared" si="14"/>
        <v>0</v>
      </c>
      <c r="R73" s="37">
        <v>0</v>
      </c>
      <c r="S73" s="37">
        <v>0</v>
      </c>
      <c r="T73" s="37">
        <f t="shared" si="15"/>
        <v>0</v>
      </c>
    </row>
    <row r="74" spans="1:20" s="40" customFormat="1">
      <c r="A74" s="21" t="s">
        <v>190</v>
      </c>
      <c r="B74" s="42" t="s">
        <v>191</v>
      </c>
      <c r="C74" s="23">
        <f t="shared" si="8"/>
        <v>24</v>
      </c>
      <c r="D74" s="23">
        <f t="shared" si="9"/>
        <v>5</v>
      </c>
      <c r="E74" s="27">
        <f t="shared" si="10"/>
        <v>-19</v>
      </c>
      <c r="F74" s="23">
        <v>11</v>
      </c>
      <c r="G74" s="23"/>
      <c r="H74" s="27">
        <f t="shared" si="11"/>
        <v>-11</v>
      </c>
      <c r="I74" s="23">
        <v>4</v>
      </c>
      <c r="J74" s="23"/>
      <c r="K74" s="27">
        <f t="shared" si="12"/>
        <v>-4</v>
      </c>
      <c r="L74" s="23">
        <v>9</v>
      </c>
      <c r="M74" s="38">
        <v>5</v>
      </c>
      <c r="N74" s="27">
        <f t="shared" si="13"/>
        <v>-4</v>
      </c>
      <c r="O74" s="23">
        <v>0</v>
      </c>
      <c r="P74" s="23"/>
      <c r="Q74" s="27">
        <f t="shared" si="14"/>
        <v>0</v>
      </c>
      <c r="R74" s="23">
        <v>0</v>
      </c>
      <c r="S74" s="23"/>
      <c r="T74" s="27">
        <f t="shared" si="15"/>
        <v>0</v>
      </c>
    </row>
    <row r="75" spans="1:20" s="40" customFormat="1">
      <c r="A75" s="61" t="s">
        <v>17</v>
      </c>
      <c r="B75" s="61"/>
      <c r="C75" s="37">
        <f t="shared" si="8"/>
        <v>24</v>
      </c>
      <c r="D75" s="37">
        <f t="shared" si="9"/>
        <v>5</v>
      </c>
      <c r="E75" s="37">
        <f t="shared" si="10"/>
        <v>-19</v>
      </c>
      <c r="F75" s="37">
        <v>11</v>
      </c>
      <c r="G75" s="37">
        <v>0</v>
      </c>
      <c r="H75" s="37">
        <f t="shared" si="11"/>
        <v>-11</v>
      </c>
      <c r="I75" s="37">
        <v>4</v>
      </c>
      <c r="J75" s="37">
        <v>0</v>
      </c>
      <c r="K75" s="37">
        <f t="shared" si="12"/>
        <v>-4</v>
      </c>
      <c r="L75" s="37">
        <v>9</v>
      </c>
      <c r="M75" s="37">
        <v>5</v>
      </c>
      <c r="N75" s="37">
        <f t="shared" si="13"/>
        <v>-4</v>
      </c>
      <c r="O75" s="37">
        <v>0</v>
      </c>
      <c r="P75" s="37">
        <v>0</v>
      </c>
      <c r="Q75" s="37">
        <f t="shared" si="14"/>
        <v>0</v>
      </c>
      <c r="R75" s="37">
        <v>0</v>
      </c>
      <c r="S75" s="37">
        <v>0</v>
      </c>
      <c r="T75" s="37">
        <f t="shared" si="15"/>
        <v>0</v>
      </c>
    </row>
    <row r="76" spans="1:20" s="40" customFormat="1">
      <c r="A76" s="61" t="s">
        <v>18</v>
      </c>
      <c r="B76" s="61"/>
      <c r="C76" s="37">
        <f t="shared" si="8"/>
        <v>512</v>
      </c>
      <c r="D76" s="37">
        <f t="shared" si="9"/>
        <v>692</v>
      </c>
      <c r="E76" s="37">
        <f t="shared" si="10"/>
        <v>180</v>
      </c>
      <c r="F76" s="37">
        <v>151</v>
      </c>
      <c r="G76" s="37">
        <v>130</v>
      </c>
      <c r="H76" s="37">
        <f t="shared" si="11"/>
        <v>-21</v>
      </c>
      <c r="I76" s="37">
        <v>121</v>
      </c>
      <c r="J76" s="37">
        <v>135</v>
      </c>
      <c r="K76" s="37">
        <f t="shared" si="12"/>
        <v>14</v>
      </c>
      <c r="L76" s="37">
        <v>151</v>
      </c>
      <c r="M76" s="37">
        <v>237</v>
      </c>
      <c r="N76" s="37">
        <f t="shared" si="13"/>
        <v>86</v>
      </c>
      <c r="O76" s="37">
        <v>55</v>
      </c>
      <c r="P76" s="37">
        <f>SUM(P75+P73+P67+P63+P59+P57+P54+P49+P38+P34+P32+P26+P23+P20+P17+P12+P9+P7)</f>
        <v>70</v>
      </c>
      <c r="Q76" s="37">
        <f t="shared" si="14"/>
        <v>15</v>
      </c>
      <c r="R76" s="37">
        <v>34</v>
      </c>
      <c r="S76" s="37">
        <v>120</v>
      </c>
      <c r="T76" s="37">
        <f t="shared" si="15"/>
        <v>86</v>
      </c>
    </row>
  </sheetData>
  <mergeCells count="25">
    <mergeCell ref="C2:E2"/>
    <mergeCell ref="F2:H2"/>
    <mergeCell ref="I2:K2"/>
    <mergeCell ref="A1:T1"/>
    <mergeCell ref="A2:A3"/>
    <mergeCell ref="B2:B3"/>
    <mergeCell ref="A54:B54"/>
    <mergeCell ref="A6:B6"/>
    <mergeCell ref="A8:B8"/>
    <mergeCell ref="A11:B11"/>
    <mergeCell ref="A17:B17"/>
    <mergeCell ref="A20:B20"/>
    <mergeCell ref="A23:B23"/>
    <mergeCell ref="A26:B26"/>
    <mergeCell ref="A32:B32"/>
    <mergeCell ref="A34:B34"/>
    <mergeCell ref="A38:B38"/>
    <mergeCell ref="A49:B49"/>
    <mergeCell ref="A76:B76"/>
    <mergeCell ref="A57:B57"/>
    <mergeCell ref="A59:B59"/>
    <mergeCell ref="A63:B63"/>
    <mergeCell ref="A67:B67"/>
    <mergeCell ref="A73:B73"/>
    <mergeCell ref="A75:B75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рф</vt:lpstr>
      <vt:lpstr>зо</vt:lpstr>
      <vt:lpstr>спо</vt:lpstr>
      <vt:lpstr>рся</vt:lpstr>
    </vt:vector>
  </TitlesOfParts>
  <Company>ЯГУ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</dc:creator>
  <cp:lastModifiedBy>СОК</cp:lastModifiedBy>
  <cp:lastPrinted>2017-01-11T05:15:50Z</cp:lastPrinted>
  <dcterms:created xsi:type="dcterms:W3CDTF">2017-01-09T05:35:32Z</dcterms:created>
  <dcterms:modified xsi:type="dcterms:W3CDTF">2017-01-16T02:59:15Z</dcterms:modified>
</cp:coreProperties>
</file>